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vp\Documents\Сайт\15072021\"/>
    </mc:Choice>
  </mc:AlternateContent>
  <bookViews>
    <workbookView xWindow="0" yWindow="960" windowWidth="19425" windowHeight="10545" firstSheet="1" activeTab="1"/>
  </bookViews>
  <sheets>
    <sheet name="стр.1" sheetId="1" state="hidden" r:id="rId1"/>
    <sheet name="стр.2_11" sheetId="2" r:id="rId2"/>
    <sheet name="стр.2_11 (2)" sheetId="4" state="hidden" r:id="rId3"/>
    <sheet name="стр.2_11 _для себя" sheetId="3" state="hidden" r:id="rId4"/>
  </sheets>
  <definedNames>
    <definedName name="_xlnm.Print_Titles" localSheetId="1">стр.2_11!$6:$7</definedName>
    <definedName name="_xlnm.Print_Titles" localSheetId="2">'стр.2_11 (2)'!$6:$7</definedName>
    <definedName name="_xlnm.Print_Titles" localSheetId="3">'стр.2_11 _для себя'!$6:$7</definedName>
    <definedName name="_xlnm.Print_Area" localSheetId="0">стр.1!$A$1:$DJ$42</definedName>
    <definedName name="_xlnm.Print_Area" localSheetId="1">стр.2_11!$B$1:$EZ$83</definedName>
    <definedName name="_xlnm.Print_Area" localSheetId="2">'стр.2_11 (2)'!$B$1:$EZ$83</definedName>
    <definedName name="_xlnm.Print_Area" localSheetId="3">'стр.2_11 _для себя'!$B$1:$FB$83</definedName>
  </definedNames>
  <calcPr calcId="162913" fullCalcOnLoad="1"/>
</workbook>
</file>

<file path=xl/calcChain.xml><?xml version="1.0" encoding="utf-8"?>
<calcChain xmlns="http://schemas.openxmlformats.org/spreadsheetml/2006/main">
  <c r="DD18" i="2" l="1"/>
  <c r="FH22" i="4"/>
  <c r="FF22" i="4"/>
  <c r="FE22" i="4"/>
  <c r="FH21" i="4"/>
  <c r="FF21" i="4"/>
  <c r="FE21" i="4"/>
  <c r="FE20" i="4"/>
  <c r="DD20" i="4"/>
  <c r="DO20" i="4"/>
  <c r="FE19" i="4"/>
  <c r="DD19" i="4"/>
  <c r="FF19" i="4"/>
  <c r="FE18" i="4"/>
  <c r="DD18" i="4"/>
  <c r="DO18" i="4"/>
  <c r="DZ18" i="4" s="1"/>
  <c r="FH18" i="4" s="1"/>
  <c r="FH17" i="4"/>
  <c r="FF17" i="4"/>
  <c r="FE17" i="4"/>
  <c r="CT11" i="3"/>
  <c r="CS11" i="3"/>
  <c r="DF20" i="3"/>
  <c r="DQ20" i="3"/>
  <c r="EB20" i="3" s="1"/>
  <c r="DF19" i="3"/>
  <c r="DQ19" i="3" s="1"/>
  <c r="EB19" i="3" s="1"/>
  <c r="DF18" i="3"/>
  <c r="DQ18" i="3"/>
  <c r="DD20" i="2"/>
  <c r="DO20" i="2"/>
  <c r="FH21" i="2"/>
  <c r="FH22" i="2"/>
  <c r="DD19" i="2"/>
  <c r="DO19" i="2" s="1"/>
  <c r="DZ19" i="2" s="1"/>
  <c r="FH19" i="2" s="1"/>
  <c r="FF19" i="2"/>
  <c r="FE19" i="2"/>
  <c r="FF21" i="2"/>
  <c r="FF22" i="2"/>
  <c r="DO18" i="2"/>
  <c r="FE18" i="2"/>
  <c r="FE17" i="2"/>
  <c r="FE20" i="2"/>
  <c r="FE21" i="2"/>
  <c r="FE22" i="2"/>
  <c r="FH17" i="2"/>
  <c r="FF17" i="2"/>
  <c r="FF20" i="2"/>
  <c r="DZ20" i="2"/>
  <c r="FH20" i="2" s="1"/>
  <c r="DZ18" i="2"/>
  <c r="FH18" i="2" s="1"/>
  <c r="FF18" i="2"/>
  <c r="EB18" i="3"/>
  <c r="FF20" i="4"/>
  <c r="DZ20" i="4"/>
  <c r="FH20" i="4"/>
  <c r="DO19" i="4"/>
  <c r="DZ19" i="4"/>
  <c r="FH19" i="4" s="1"/>
  <c r="FF18" i="4" l="1"/>
</calcChain>
</file>

<file path=xl/comments1.xml><?xml version="1.0" encoding="utf-8"?>
<comments xmlns="http://schemas.openxmlformats.org/spreadsheetml/2006/main">
  <authors>
    <author>Анна Киришьян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  <charset val="204"/>
          </rPr>
          <t>Анна Киришьян:</t>
        </r>
        <r>
          <rPr>
            <sz val="9"/>
            <color indexed="81"/>
            <rFont val="Tahoma"/>
            <family val="2"/>
            <charset val="204"/>
          </rPr>
          <t xml:space="preserve">
Пояснения по расчету министерство финансов Тарасова Марина Петровна, тел. 88612144994, +79184381628
91119/92765*100=98,2
91119 – площадь, являющаяся объектом налогообложения = 
98186 га-все необлагаемые площади 1645га (земли запаса + свободные земли)-земли аренды 5421га = 91119 га
92765 – площадь подлежащая налогообложению = 98186 га-аренда 5421 = 92765 га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  <charset val="204"/>
          </rPr>
          <t>Анна Киришьян:</t>
        </r>
        <r>
          <rPr>
            <sz val="9"/>
            <color indexed="81"/>
            <rFont val="Tahoma"/>
            <family val="2"/>
            <charset val="204"/>
          </rPr>
          <t xml:space="preserve">
ОАО Анапа Благоустройство банкрот проверить в 2020 году и в описании указать, доля основных фондов незначительная поэтому на прогнозные показателя существенное влияние не оказывает</t>
        </r>
      </text>
    </comment>
  </commentList>
</comments>
</file>

<file path=xl/comments2.xml><?xml version="1.0" encoding="utf-8"?>
<comments xmlns="http://schemas.openxmlformats.org/spreadsheetml/2006/main">
  <authors>
    <author>Анна Киришьян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  <charset val="204"/>
          </rPr>
          <t>Анна Киришьян:</t>
        </r>
        <r>
          <rPr>
            <sz val="9"/>
            <color indexed="81"/>
            <rFont val="Tahoma"/>
            <family val="2"/>
            <charset val="204"/>
          </rPr>
          <t xml:space="preserve">
Пояснения по расчету министерство финансов Тарасова Марина Петровна, тел. 88612144994, +79184381628
91119/92765*100=98,2
91119 – площадь, являющаяся объектом налогообложения = 
98186 га-все необлагаемые площади 1645га (земли запаса + свободные земли)-земли аренды 5421га = 91119 га
92765 – площадь подлежащая налогообложению = 98186 га-аренда 5421 = 92765 га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  <charset val="204"/>
          </rPr>
          <t>Анна Киришьян:</t>
        </r>
        <r>
          <rPr>
            <sz val="9"/>
            <color indexed="81"/>
            <rFont val="Tahoma"/>
            <family val="2"/>
            <charset val="204"/>
          </rPr>
          <t xml:space="preserve">
ОАО Анапа Благоустройство банкрот проверить в 2020 году и в описании указать, доля основных фондов незначительная поэтому на прогнозные показателя существенное влияние не оказывает</t>
        </r>
      </text>
    </comment>
  </commentList>
</comments>
</file>

<file path=xl/comments3.xml><?xml version="1.0" encoding="utf-8"?>
<comments xmlns="http://schemas.openxmlformats.org/spreadsheetml/2006/main">
  <authors>
    <author>Анна Киришьян</author>
  </authors>
  <commentList>
    <comment ref="CS12" authorId="0" shapeId="0">
      <text>
        <r>
          <rPr>
            <b/>
            <sz val="9"/>
            <color indexed="81"/>
            <rFont val="Tahoma"/>
            <family val="2"/>
            <charset val="204"/>
          </rPr>
          <t>Анна Киришьян:</t>
        </r>
        <r>
          <rPr>
            <sz val="9"/>
            <color indexed="81"/>
            <rFont val="Tahoma"/>
            <family val="2"/>
            <charset val="204"/>
          </rPr>
          <t xml:space="preserve">
при  этом Анапа в категории более 98%</t>
        </r>
      </text>
    </comment>
    <comment ref="CS13" authorId="0" shapeId="0">
      <text>
        <r>
          <rPr>
            <b/>
            <sz val="9"/>
            <color indexed="81"/>
            <rFont val="Tahoma"/>
            <family val="2"/>
            <charset val="204"/>
          </rPr>
          <t>Анна Киришьян:</t>
        </r>
        <r>
          <rPr>
            <sz val="9"/>
            <color indexed="81"/>
            <rFont val="Tahoma"/>
            <family val="2"/>
            <charset val="204"/>
          </rPr>
          <t xml:space="preserve">
при этом Анапа в категории ниже среднекраевого</t>
        </r>
      </text>
    </comment>
    <comment ref="CS22" authorId="0" shapeId="0">
      <text>
        <r>
          <rPr>
            <b/>
            <sz val="9"/>
            <color indexed="81"/>
            <rFont val="Tahoma"/>
            <family val="2"/>
            <charset val="204"/>
          </rPr>
          <t>Анна Киришьян:</t>
        </r>
        <r>
          <rPr>
            <sz val="9"/>
            <color indexed="81"/>
            <rFont val="Tahoma"/>
            <family val="2"/>
            <charset val="204"/>
          </rPr>
          <t xml:space="preserve">
Анапа в категории выше среднекраевого
</t>
        </r>
      </text>
    </comment>
    <comment ref="CS39" authorId="0" shapeId="0">
      <text>
        <r>
          <rPr>
            <b/>
            <sz val="9"/>
            <color indexed="81"/>
            <rFont val="Tahoma"/>
            <family val="2"/>
            <charset val="204"/>
          </rPr>
          <t>Анна Киришьян:</t>
        </r>
        <r>
          <rPr>
            <sz val="9"/>
            <color indexed="81"/>
            <rFont val="Tahoma"/>
            <family val="2"/>
            <charset val="204"/>
          </rPr>
          <t xml:space="preserve">
анапа в категирии выше среднекраевого, но меньше 100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  <charset val="204"/>
          </rPr>
          <t>Анна Киришьян:</t>
        </r>
        <r>
          <rPr>
            <sz val="9"/>
            <color indexed="81"/>
            <rFont val="Tahoma"/>
            <family val="2"/>
            <charset val="204"/>
          </rPr>
          <t xml:space="preserve">
ОАО Анапа Благоустройство банкрот проверить в 2020 году и в описании указать, доля основных фондов незначительная поэтому на прогнозные показателя существенное влияние не оказывает</t>
        </r>
      </text>
    </comment>
  </commentList>
</comments>
</file>

<file path=xl/sharedStrings.xml><?xml version="1.0" encoding="utf-8"?>
<sst xmlns="http://schemas.openxmlformats.org/spreadsheetml/2006/main" count="598" uniqueCount="167">
  <si>
    <t>наименование городского округа (муниципального района)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</si>
  <si>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</si>
  <si>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</si>
  <si>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</si>
  <si>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</si>
  <si>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</si>
  <si>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</si>
  <si>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</si>
  <si>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</si>
  <si>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</si>
  <si>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</si>
  <si>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</si>
  <si>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</si>
  <si>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</si>
  <si>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</si>
  <si>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</si>
  <si>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</si>
  <si>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</si>
  <si>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</si>
  <si>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</si>
  <si>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</si>
  <si>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</si>
  <si>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</si>
  <si>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</si>
  <si>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</si>
  <si>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</si>
  <si>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</si>
  <si>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</si>
  <si>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</si>
  <si>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</si>
  <si>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</si>
  <si>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</si>
  <si>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</si>
  <si>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</si>
  <si>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</si>
  <si>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</si>
  <si>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</si>
  <si>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</si>
  <si>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</si>
  <si>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</si>
  <si>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</si>
  <si>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</si>
  <si>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</si>
  <si>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</si>
  <si>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</si>
  <si>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</si>
  <si>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</si>
  <si>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</si>
  <si>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</si>
  <si>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</si>
  <si>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</si>
  <si>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</si>
  <si>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</si>
  <si>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</si>
  <si>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</si>
  <si>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</si>
  <si>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</si>
  <si>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</si>
  <si>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</si>
  <si>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</si>
  <si>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</si>
  <si>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</si>
  <si>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</si>
  <si>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</si>
  <si>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</si>
  <si>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</si>
  <si>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</si>
  <si>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</si>
  <si>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</si>
  <si>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</si>
  <si>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</si>
  <si>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</si>
  <si>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</si>
  <si>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</si>
  <si>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</si>
  <si>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</si>
  <si>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</si>
  <si>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</si>
  <si>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</si>
  <si>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</si>
  <si>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</si>
  <si>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</si>
  <si>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</si>
  <si>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</si>
  <si>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</si>
  <si>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</si>
  <si>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</si>
  <si>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</si>
  <si>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</si>
  <si>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</si>
  <si>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</si>
  <si>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</si>
  <si>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</si>
  <si>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</si>
  <si>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</si>
  <si>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</si>
  <si>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</si>
  <si>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</si>
  <si>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</si>
  <si>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</si>
  <si>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</si>
  <si>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</si>
  <si>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</si>
  <si>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</si>
  <si>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</si>
  <si>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</si>
  <si>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</si>
  <si>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</si>
  <si>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</si>
  <si>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</si>
  <si>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</si>
  <si>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</si>
  <si>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</si>
  <si>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</si>
  <si>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</si>
  <si>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</si>
  <si>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</si>
  <si>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</si>
  <si>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</si>
  <si>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</si>
  <si>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</si>
  <si>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</si>
  <si>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</si>
  <si>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</si>
  <si>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</si>
  <si>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</si>
  <si>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</si>
  <si>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</si>
  <si>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</si>
  <si>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</si>
  <si>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</si>
  <si>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</si>
  <si>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ДОКЛАД</t>
  </si>
  <si>
    <t xml:space="preserve">о достигнутых значениях показателей </t>
  </si>
  <si>
    <t xml:space="preserve">для оценки эффективности деятельности </t>
  </si>
  <si>
    <t>органов местного самоуправления</t>
  </si>
  <si>
    <t>городских округов и муниципальных районов</t>
  </si>
  <si>
    <t xml:space="preserve"> за</t>
  </si>
  <si>
    <t xml:space="preserve"> год </t>
  </si>
  <si>
    <t>и их планируемых значениях на 3-летний период</t>
  </si>
  <si>
    <t>ФОРМА УТВЕРЖДЕНА</t>
  </si>
  <si>
    <t>Исключен Постановление Правительства РФ от 6 февраля 2017 г. № 142</t>
  </si>
  <si>
    <t>23(1)</t>
  </si>
  <si>
    <t>Доля обучающихся, систематически занимающихся физической культурой и спортом, в общей численности обучающихся</t>
  </si>
  <si>
    <t>муниципальное образование город-курорт Анапа</t>
  </si>
  <si>
    <t>да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</si>
  <si>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</si>
  <si>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41.</t>
  </si>
  <si>
    <t>в сфере культуры</t>
  </si>
  <si>
    <t>в сфере образования</t>
  </si>
  <si>
    <t>баллы
1 человека населения</t>
  </si>
  <si>
    <t>баллы
1 кв. метр общей площади</t>
  </si>
  <si>
    <t>ТАБЛИЧНАЯ ЧАСТЬ</t>
  </si>
  <si>
    <t>2020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</si>
  <si>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</si>
  <si>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2019/среднекараевой</t>
  </si>
  <si>
    <t>2019/среднегородской</t>
  </si>
  <si>
    <r>
      <t xml:space="preserve">Дошкольное образование </t>
    </r>
    <r>
      <rPr>
        <b/>
        <sz val="14"/>
        <color indexed="10"/>
        <rFont val="Times New Roman"/>
        <family val="1"/>
        <charset val="204"/>
      </rPr>
      <t>(с 1 по 23 пп. Анапа 3 место)</t>
    </r>
  </si>
  <si>
    <r>
      <t xml:space="preserve">Экономическое развитие </t>
    </r>
    <r>
      <rPr>
        <b/>
        <sz val="14"/>
        <color indexed="10"/>
        <rFont val="Times New Roman"/>
        <family val="1"/>
        <charset val="204"/>
      </rPr>
      <t>( с 1 по 8 пп. Анапа 2 место по 2019 г)</t>
    </r>
  </si>
  <si>
    <r>
      <t>Жилищное строительство и обеспечение граждан жильем</t>
    </r>
    <r>
      <rPr>
        <b/>
        <sz val="14"/>
        <color indexed="10"/>
        <rFont val="Times New Roman"/>
        <family val="1"/>
        <charset val="204"/>
      </rPr>
      <t xml:space="preserve"> (с 24 по 30 пп Анапа 2 место) </t>
    </r>
  </si>
  <si>
    <r>
      <t xml:space="preserve">Организация муниципального управления </t>
    </r>
    <r>
      <rPr>
        <b/>
        <sz val="14"/>
        <color indexed="10"/>
        <rFont val="Times New Roman"/>
        <family val="1"/>
        <charset val="204"/>
      </rPr>
      <t>(с 31 по 38 пп. Анапа 6 место)</t>
    </r>
  </si>
  <si>
    <t xml:space="preserve">   </t>
  </si>
  <si>
    <t>Швец Василий Александрович</t>
  </si>
  <si>
    <t>1. Показатели эффективности деятельности органов местного самоуправления городского округа 
(муниципального района)</t>
  </si>
  <si>
    <t>Объем инвестиций в основной капитал (за исключением бюджетных средств) в расчете на 1 жителя</t>
  </si>
  <si>
    <t>Число субъектов малого и среднего предпринимательства в расчете на 10 тыс. человек населения</t>
  </si>
  <si>
    <t>объектов жилищного строительства - в течение 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</si>
</sst>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"/>
    <numFmt numFmtId="173" formatCode="0.000"/>
    <numFmt numFmtId="176" formatCode="#,##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/>
    </xf>
    <xf numFmtId="0" fontId="1" fillId="0" borderId="0" xfId="0" applyFont="1" applyFill="1"/>
    <xf numFmtId="172" fontId="2" fillId="0" borderId="0" xfId="0" applyNumberFormat="1" applyFont="1" applyFill="1"/>
    <xf numFmtId="49" fontId="2" fillId="0" borderId="2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/>
    <xf numFmtId="0" fontId="2" fillId="0" borderId="4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top"/>
    </xf>
    <xf numFmtId="17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72" fontId="2" fillId="2" borderId="5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176" fontId="2" fillId="2" borderId="1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173" fontId="2" fillId="2" borderId="1" xfId="0" applyNumberFormat="1" applyFont="1" applyFill="1" applyBorder="1" applyAlignment="1">
      <alignment horizontal="center" vertical="top"/>
    </xf>
    <xf numFmtId="172" fontId="2" fillId="2" borderId="6" xfId="0" applyNumberFormat="1" applyFont="1" applyFill="1" applyBorder="1" applyAlignment="1">
      <alignment horizontal="center" vertical="top"/>
    </xf>
    <xf numFmtId="0" fontId="5" fillId="0" borderId="0" xfId="0" applyFont="1" applyFill="1"/>
    <xf numFmtId="0" fontId="2" fillId="0" borderId="0" xfId="0" applyFont="1" applyFill="1" applyBorder="1"/>
    <xf numFmtId="0" fontId="2" fillId="0" borderId="7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vertical="top"/>
    </xf>
    <xf numFmtId="49" fontId="1" fillId="0" borderId="2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7" xfId="0" applyFont="1" applyFill="1" applyBorder="1"/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172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2" xfId="0" applyFont="1" applyFill="1" applyBorder="1"/>
    <xf numFmtId="0" fontId="2" fillId="0" borderId="4" xfId="0" applyFont="1" applyFill="1" applyBorder="1"/>
    <xf numFmtId="0" fontId="2" fillId="0" borderId="2" xfId="0" applyFont="1" applyFill="1" applyBorder="1"/>
    <xf numFmtId="49" fontId="2" fillId="0" borderId="12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 indent="2"/>
    </xf>
    <xf numFmtId="49" fontId="2" fillId="0" borderId="3" xfId="0" applyNumberFormat="1" applyFont="1" applyFill="1" applyBorder="1" applyAlignment="1">
      <alignment vertical="top"/>
    </xf>
    <xf numFmtId="2" fontId="2" fillId="0" borderId="3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173" fontId="2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horizontal="center" vertical="top"/>
    </xf>
    <xf numFmtId="173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5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 indent="2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5" xfId="0" applyNumberFormat="1" applyFont="1" applyFill="1" applyBorder="1" applyAlignment="1">
      <alignment horizontal="center" vertical="top"/>
    </xf>
    <xf numFmtId="172" fontId="1" fillId="0" borderId="11" xfId="0" applyNumberFormat="1" applyFont="1" applyFill="1" applyBorder="1" applyAlignment="1">
      <alignment horizontal="center" vertical="top"/>
    </xf>
    <xf numFmtId="176" fontId="1" fillId="0" borderId="1" xfId="0" applyNumberFormat="1" applyFont="1" applyFill="1" applyBorder="1" applyAlignment="1">
      <alignment horizontal="center" vertical="top"/>
    </xf>
    <xf numFmtId="173" fontId="1" fillId="0" borderId="1" xfId="0" applyNumberFormat="1" applyFont="1" applyFill="1" applyBorder="1" applyAlignment="1">
      <alignment horizontal="left" vertical="top" wrapText="1"/>
    </xf>
    <xf numFmtId="173" fontId="1" fillId="0" borderId="1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 indent="2"/>
    </xf>
    <xf numFmtId="49" fontId="1" fillId="0" borderId="3" xfId="0" applyNumberFormat="1" applyFont="1" applyFill="1" applyBorder="1" applyAlignment="1">
      <alignment vertical="top"/>
    </xf>
    <xf numFmtId="2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2" xfId="0" applyFont="1" applyFill="1" applyBorder="1"/>
    <xf numFmtId="0" fontId="1" fillId="0" borderId="4" xfId="0" applyFont="1" applyFill="1" applyBorder="1"/>
    <xf numFmtId="0" fontId="1" fillId="0" borderId="2" xfId="0" applyFon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2"/>
  <sheetViews>
    <sheetView view="pageBreakPreview" topLeftCell="A8" zoomScaleNormal="100" zoomScaleSheetLayoutView="100" workbookViewId="0">
      <selection activeCell="BY1" sqref="BY1:DJ1"/>
    </sheetView>
  </sheetViews>
  <sheetFormatPr defaultColWidth="0.85546875" defaultRowHeight="12.75" customHeight="1" x14ac:dyDescent="0.25"/>
  <cols>
    <col min="1" max="16384" width="0.85546875" style="2"/>
  </cols>
  <sheetData>
    <row r="1" spans="1:114" ht="15.75" x14ac:dyDescent="0.25">
      <c r="BY1" s="50" t="s">
        <v>140</v>
      </c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</row>
    <row r="2" spans="1:114" ht="49.5" customHeight="1" x14ac:dyDescent="0.25">
      <c r="BY2" s="51" t="s">
        <v>31</v>
      </c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</row>
    <row r="3" spans="1:114" ht="15.75" x14ac:dyDescent="0.25"/>
    <row r="4" spans="1:114" ht="15.75" x14ac:dyDescent="0.25"/>
    <row r="5" spans="1:114" ht="15.75" x14ac:dyDescent="0.25"/>
    <row r="6" spans="1:114" s="3" customFormat="1" ht="20.25" x14ac:dyDescent="0.3">
      <c r="A6" s="49" t="s">
        <v>132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</row>
    <row r="7" spans="1:114" s="5" customFormat="1" ht="23.25" customHeight="1" x14ac:dyDescent="0.3">
      <c r="A7" s="52" t="s">
        <v>162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</row>
    <row r="8" spans="1:114" s="1" customFormat="1" ht="13.5" customHeight="1" x14ac:dyDescent="0.2">
      <c r="A8" s="48" t="s">
        <v>129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</row>
    <row r="9" spans="1:114" s="5" customFormat="1" ht="23.25" customHeight="1" x14ac:dyDescent="0.3">
      <c r="A9" s="52" t="s">
        <v>144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</row>
    <row r="10" spans="1:114" s="1" customFormat="1" ht="13.5" customHeight="1" x14ac:dyDescent="0.2">
      <c r="A10" s="57" t="s">
        <v>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</row>
    <row r="11" spans="1:114" s="1" customFormat="1" ht="13.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</row>
    <row r="12" spans="1:114" s="1" customFormat="1" ht="13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</row>
    <row r="13" spans="1:114" s="1" customFormat="1" ht="13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</row>
    <row r="14" spans="1:114" s="1" customFormat="1" ht="13.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</row>
    <row r="15" spans="1:114" s="5" customFormat="1" ht="20.25" x14ac:dyDescent="0.3">
      <c r="A15" s="49" t="s">
        <v>133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</row>
    <row r="16" spans="1:114" s="5" customFormat="1" ht="20.25" x14ac:dyDescent="0.3">
      <c r="A16" s="49" t="s">
        <v>134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</row>
    <row r="17" spans="1:114" s="5" customFormat="1" ht="20.25" x14ac:dyDescent="0.3">
      <c r="A17" s="49" t="s">
        <v>135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</row>
    <row r="18" spans="1:114" s="5" customFormat="1" ht="20.25" x14ac:dyDescent="0.3">
      <c r="A18" s="49" t="s">
        <v>136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</row>
    <row r="19" spans="1:114" s="5" customFormat="1" ht="18.7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7" t="s">
        <v>137</v>
      </c>
      <c r="AY19" s="58" t="s">
        <v>153</v>
      </c>
      <c r="AZ19" s="58"/>
      <c r="BA19" s="58"/>
      <c r="BB19" s="58"/>
      <c r="BC19" s="58"/>
      <c r="BD19" s="58"/>
      <c r="BE19" s="58"/>
      <c r="BF19" s="58"/>
      <c r="BG19" s="3" t="s">
        <v>138</v>
      </c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1:114" ht="18.75" x14ac:dyDescent="0.3">
      <c r="A20" s="47" t="s">
        <v>139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</row>
    <row r="21" spans="1:114" ht="15.75" x14ac:dyDescent="0.25"/>
    <row r="22" spans="1:114" ht="15.75" x14ac:dyDescent="0.25"/>
    <row r="23" spans="1:114" ht="15.75" x14ac:dyDescent="0.25"/>
    <row r="24" spans="1:114" ht="15.75" x14ac:dyDescent="0.25"/>
    <row r="25" spans="1:114" ht="15.75" x14ac:dyDescent="0.25"/>
    <row r="26" spans="1:114" ht="15.75" x14ac:dyDescent="0.25"/>
    <row r="27" spans="1:114" ht="15.75" x14ac:dyDescent="0.25"/>
    <row r="28" spans="1:114" ht="15.75" x14ac:dyDescent="0.25"/>
    <row r="29" spans="1:114" ht="15.75" x14ac:dyDescent="0.25"/>
    <row r="30" spans="1:114" ht="15.75" x14ac:dyDescent="0.25"/>
    <row r="31" spans="1:114" ht="15.75" x14ac:dyDescent="0.25"/>
    <row r="32" spans="1:114" ht="15.75" x14ac:dyDescent="0.25"/>
    <row r="33" spans="72:114" ht="15.75" x14ac:dyDescent="0.25"/>
    <row r="34" spans="72:114" ht="15.75" x14ac:dyDescent="0.25"/>
    <row r="35" spans="72:114" ht="15.75" x14ac:dyDescent="0.25"/>
    <row r="36" spans="72:114" ht="15.75" x14ac:dyDescent="0.25"/>
    <row r="37" spans="72:114" ht="15.75" x14ac:dyDescent="0.25"/>
    <row r="38" spans="72:114" ht="15.75" x14ac:dyDescent="0.25"/>
    <row r="39" spans="72:114" ht="15.75" x14ac:dyDescent="0.25"/>
    <row r="40" spans="72:114" s="4" customFormat="1" ht="16.5" x14ac:dyDescent="0.25">
      <c r="BT40" s="8" t="s">
        <v>3</v>
      </c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</row>
    <row r="41" spans="72:114" s="4" customFormat="1" ht="18" customHeight="1" x14ac:dyDescent="0.25">
      <c r="BT41" s="9" t="s">
        <v>124</v>
      </c>
      <c r="BU41" s="9"/>
      <c r="BV41" s="9"/>
      <c r="BW41" s="9"/>
      <c r="BX41" s="9"/>
      <c r="BY41" s="9"/>
      <c r="BZ41" s="9"/>
      <c r="CA41" s="54" t="s">
        <v>1</v>
      </c>
      <c r="CB41" s="54"/>
      <c r="CC41" s="55"/>
      <c r="CD41" s="55"/>
      <c r="CE41" s="55"/>
      <c r="CF41" s="55"/>
      <c r="CG41" s="55"/>
      <c r="CH41" s="56" t="s">
        <v>1</v>
      </c>
      <c r="CI41" s="56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9"/>
      <c r="CZ41" s="55"/>
      <c r="DA41" s="55"/>
      <c r="DB41" s="55"/>
      <c r="DC41" s="55"/>
      <c r="DD41" s="55"/>
      <c r="DE41" s="55"/>
      <c r="DF41" s="55"/>
      <c r="DG41" s="55"/>
      <c r="DH41" s="9" t="s">
        <v>2</v>
      </c>
      <c r="DI41" s="9"/>
      <c r="DJ41" s="9"/>
    </row>
    <row r="42" spans="72:114" ht="3" customHeight="1" x14ac:dyDescent="0.25"/>
  </sheetData>
  <mergeCells count="19">
    <mergeCell ref="CF40:DJ40"/>
    <mergeCell ref="CA41:CB41"/>
    <mergeCell ref="A9:DJ9"/>
    <mergeCell ref="CC41:CG41"/>
    <mergeCell ref="CH41:CI41"/>
    <mergeCell ref="CJ41:CX41"/>
    <mergeCell ref="CZ41:DG41"/>
    <mergeCell ref="A10:DJ10"/>
    <mergeCell ref="AY19:BF19"/>
    <mergeCell ref="A16:DJ16"/>
    <mergeCell ref="A20:DJ20"/>
    <mergeCell ref="A8:DJ8"/>
    <mergeCell ref="A15:DJ15"/>
    <mergeCell ref="BY1:DJ1"/>
    <mergeCell ref="BY2:DJ2"/>
    <mergeCell ref="A6:DJ6"/>
    <mergeCell ref="A7:DJ7"/>
    <mergeCell ref="A17:DJ17"/>
    <mergeCell ref="A18:DJ18"/>
  </mergeCells>
  <phoneticPr fontId="6" type="noConversion"/>
  <pageMargins left="0.6" right="0.16" top="0.78740157480314965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H83"/>
  <sheetViews>
    <sheetView tabSelected="1" zoomScale="80" zoomScaleNormal="80" zoomScaleSheetLayoutView="70" workbookViewId="0">
      <pane xSplit="74" ySplit="8" topLeftCell="BW16" activePane="bottomRight" state="frozen"/>
      <selection pane="topRight" activeCell="BW1" sqref="BW1"/>
      <selection pane="bottomLeft" activeCell="A9" sqref="A9"/>
      <selection pane="bottomRight" activeCell="GG18" sqref="GG18"/>
    </sheetView>
  </sheetViews>
  <sheetFormatPr defaultColWidth="0.85546875" defaultRowHeight="12.75" customHeight="1" x14ac:dyDescent="0.25"/>
  <cols>
    <col min="1" max="1" width="2.42578125" style="12" customWidth="1"/>
    <col min="2" max="2" width="5.7109375" style="12" customWidth="1"/>
    <col min="3" max="4" width="0.28515625" style="12" hidden="1" customWidth="1"/>
    <col min="5" max="5" width="0.85546875" style="12" hidden="1" customWidth="1"/>
    <col min="6" max="6" width="2" style="12" hidden="1" customWidth="1"/>
    <col min="7" max="7" width="0.42578125" style="12" hidden="1" customWidth="1"/>
    <col min="8" max="58" width="0.85546875" style="12"/>
    <col min="59" max="59" width="0.85546875" style="12" hidden="1" customWidth="1"/>
    <col min="60" max="79" width="0.85546875" style="12"/>
    <col min="80" max="81" width="1.140625" style="12" customWidth="1"/>
    <col min="82" max="83" width="0.85546875" style="12"/>
    <col min="84" max="84" width="2.42578125" style="12" customWidth="1"/>
    <col min="85" max="94" width="0.85546875" style="12"/>
    <col min="95" max="95" width="2.140625" style="12" customWidth="1"/>
    <col min="96" max="105" width="0.85546875" style="12"/>
    <col min="106" max="106" width="1.7109375" style="12" customWidth="1"/>
    <col min="107" max="113" width="0.85546875" style="12"/>
    <col min="114" max="114" width="1.7109375" style="12" customWidth="1"/>
    <col min="115" max="124" width="0.85546875" style="12"/>
    <col min="125" max="125" width="2" style="12" customWidth="1"/>
    <col min="126" max="134" width="0.85546875" style="12"/>
    <col min="135" max="137" width="1.42578125" style="12" customWidth="1"/>
    <col min="138" max="150" width="0.85546875" style="12"/>
    <col min="151" max="151" width="1.28515625" style="12" customWidth="1"/>
    <col min="152" max="155" width="0.85546875" style="12"/>
    <col min="156" max="156" width="4.5703125" style="12" customWidth="1"/>
    <col min="157" max="157" width="0.85546875" style="12"/>
    <col min="158" max="158" width="6.85546875" style="12" hidden="1" customWidth="1"/>
    <col min="159" max="160" width="0" style="12" hidden="1" customWidth="1"/>
    <col min="161" max="162" width="5.7109375" style="12" hidden="1" customWidth="1"/>
    <col min="163" max="163" width="0" style="12" hidden="1" customWidth="1"/>
    <col min="164" max="164" width="5.7109375" style="12" hidden="1" customWidth="1"/>
    <col min="165" max="176" width="0" style="12" hidden="1" customWidth="1"/>
    <col min="177" max="16384" width="0.85546875" style="12"/>
  </cols>
  <sheetData>
    <row r="1" spans="2:156" ht="19.5" customHeight="1" x14ac:dyDescent="0.3">
      <c r="DL1" s="106" t="s">
        <v>152</v>
      </c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</row>
    <row r="2" spans="2:156" ht="48" customHeight="1" x14ac:dyDescent="0.3">
      <c r="B2" s="106" t="s">
        <v>163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</row>
    <row r="3" spans="2:156" ht="18.75" x14ac:dyDescent="0.3">
      <c r="B3" s="33"/>
      <c r="C3" s="33"/>
      <c r="D3" s="33"/>
      <c r="E3" s="33"/>
      <c r="F3" s="33"/>
      <c r="G3" s="107" t="s">
        <v>144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33"/>
      <c r="EW3" s="33"/>
      <c r="EX3" s="33"/>
      <c r="EY3" s="33"/>
      <c r="EZ3" s="33"/>
    </row>
    <row r="4" spans="2:156" s="16" customFormat="1" ht="13.5" customHeight="1" x14ac:dyDescent="0.2">
      <c r="G4" s="108" t="s">
        <v>15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</row>
    <row r="5" spans="2:156" ht="16.5" thickBot="1" x14ac:dyDescent="0.3"/>
    <row r="6" spans="2:156" ht="16.5" customHeight="1" thickBot="1" x14ac:dyDescent="0.3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4" t="s">
        <v>4</v>
      </c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5" t="s">
        <v>5</v>
      </c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 t="s">
        <v>6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</row>
    <row r="7" spans="2:156" ht="16.5" customHeight="1" thickBot="1" x14ac:dyDescent="0.3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5">
        <v>2018</v>
      </c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>
        <v>2019</v>
      </c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>
        <v>2020</v>
      </c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>
        <v>2021</v>
      </c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>
        <v>2022</v>
      </c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>
        <v>2023</v>
      </c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</row>
    <row r="8" spans="2:156" ht="16.5" thickBot="1" x14ac:dyDescent="0.3">
      <c r="B8" s="92" t="s">
        <v>7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</row>
    <row r="9" spans="2:156" ht="48" customHeight="1" thickBot="1" x14ac:dyDescent="0.3">
      <c r="B9" s="84" t="s">
        <v>9</v>
      </c>
      <c r="C9" s="84"/>
      <c r="D9" s="84"/>
      <c r="E9" s="84"/>
      <c r="F9" s="84"/>
      <c r="G9" s="10"/>
      <c r="H9" s="59" t="s">
        <v>10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13"/>
      <c r="BH9" s="86" t="s">
        <v>8</v>
      </c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103">
        <v>526</v>
      </c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>
        <v>530</v>
      </c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>
        <v>508</v>
      </c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>
        <v>498</v>
      </c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>
        <v>501</v>
      </c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>
        <v>511</v>
      </c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</row>
    <row r="10" spans="2:156" ht="96" customHeight="1" thickBot="1" x14ac:dyDescent="0.3">
      <c r="B10" s="84" t="s">
        <v>11</v>
      </c>
      <c r="C10" s="84"/>
      <c r="D10" s="84"/>
      <c r="E10" s="84"/>
      <c r="F10" s="84"/>
      <c r="G10" s="10"/>
      <c r="H10" s="59" t="s">
        <v>13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13"/>
      <c r="BH10" s="86" t="s">
        <v>12</v>
      </c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65">
        <v>35.4</v>
      </c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3">
        <v>35.5</v>
      </c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>
        <v>34.4</v>
      </c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>
        <v>34</v>
      </c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>
        <v>33.6</v>
      </c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5">
        <v>33.700000000000003</v>
      </c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</row>
    <row r="11" spans="2:156" ht="48" customHeight="1" thickBot="1" x14ac:dyDescent="0.3">
      <c r="B11" s="84" t="s">
        <v>16</v>
      </c>
      <c r="C11" s="84"/>
      <c r="D11" s="84"/>
      <c r="E11" s="84"/>
      <c r="F11" s="84"/>
      <c r="G11" s="10"/>
      <c r="H11" s="59" t="s">
        <v>38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13"/>
      <c r="BH11" s="86" t="s">
        <v>17</v>
      </c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63">
        <v>86285.2</v>
      </c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>
        <v>38977.699999999997</v>
      </c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>
        <v>16032</v>
      </c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>
        <v>28840.5</v>
      </c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>
        <v>30148</v>
      </c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>
        <v>30509.7</v>
      </c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</row>
    <row r="12" spans="2:156" ht="80.25" customHeight="1" thickBot="1" x14ac:dyDescent="0.3">
      <c r="B12" s="84" t="s">
        <v>18</v>
      </c>
      <c r="C12" s="84"/>
      <c r="D12" s="84"/>
      <c r="E12" s="84"/>
      <c r="F12" s="84"/>
      <c r="G12" s="10"/>
      <c r="H12" s="59" t="s">
        <v>19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13"/>
      <c r="BH12" s="86" t="s">
        <v>12</v>
      </c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63">
        <v>98.2</v>
      </c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>
        <v>98.2</v>
      </c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>
        <v>98.2</v>
      </c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>
        <v>98.2</v>
      </c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>
        <v>98.2</v>
      </c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>
        <v>98.2</v>
      </c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</row>
    <row r="13" spans="2:156" ht="33" customHeight="1" thickBot="1" x14ac:dyDescent="0.3">
      <c r="B13" s="84" t="s">
        <v>20</v>
      </c>
      <c r="C13" s="84"/>
      <c r="D13" s="84"/>
      <c r="E13" s="84"/>
      <c r="F13" s="84"/>
      <c r="G13" s="10"/>
      <c r="H13" s="59" t="s">
        <v>22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11"/>
      <c r="BH13" s="89" t="s">
        <v>21</v>
      </c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63">
        <v>100</v>
      </c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>
        <v>100</v>
      </c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>
        <v>100</v>
      </c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>
        <v>100</v>
      </c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>
        <v>100</v>
      </c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>
        <v>100</v>
      </c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</row>
    <row r="14" spans="2:156" ht="93.75" customHeight="1" thickBot="1" x14ac:dyDescent="0.3">
      <c r="B14" s="84" t="s">
        <v>23</v>
      </c>
      <c r="C14" s="84"/>
      <c r="D14" s="84"/>
      <c r="E14" s="84"/>
      <c r="F14" s="84"/>
      <c r="G14" s="10"/>
      <c r="H14" s="59" t="s">
        <v>24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11"/>
      <c r="BH14" s="89" t="s">
        <v>21</v>
      </c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63">
        <v>20</v>
      </c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>
        <v>19.8</v>
      </c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>
        <v>19.5</v>
      </c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>
        <v>19.2</v>
      </c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>
        <v>19.100000000000001</v>
      </c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>
        <v>18.899999999999999</v>
      </c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</row>
    <row r="15" spans="2:156" ht="126.75" customHeight="1" thickBot="1" x14ac:dyDescent="0.3">
      <c r="B15" s="84" t="s">
        <v>25</v>
      </c>
      <c r="C15" s="84"/>
      <c r="D15" s="84"/>
      <c r="E15" s="84"/>
      <c r="F15" s="84"/>
      <c r="G15" s="10"/>
      <c r="H15" s="59" t="s">
        <v>26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13"/>
      <c r="BH15" s="89" t="s">
        <v>21</v>
      </c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63">
        <v>0</v>
      </c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>
        <v>0</v>
      </c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>
        <v>0</v>
      </c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>
        <v>0</v>
      </c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>
        <v>0</v>
      </c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>
        <v>0</v>
      </c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</row>
    <row r="16" spans="2:156" ht="33" customHeight="1" thickBot="1" x14ac:dyDescent="0.3">
      <c r="B16" s="84" t="s">
        <v>27</v>
      </c>
      <c r="C16" s="84"/>
      <c r="D16" s="84"/>
      <c r="E16" s="84"/>
      <c r="F16" s="84"/>
      <c r="G16" s="10"/>
      <c r="H16" s="59" t="s">
        <v>28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13"/>
      <c r="BH16" s="86" t="s">
        <v>17</v>
      </c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</row>
    <row r="17" spans="2:164" ht="33" customHeight="1" thickBot="1" x14ac:dyDescent="0.3">
      <c r="B17" s="84"/>
      <c r="C17" s="84"/>
      <c r="D17" s="84"/>
      <c r="E17" s="84"/>
      <c r="F17" s="84"/>
      <c r="G17" s="10"/>
      <c r="H17" s="64" t="s">
        <v>30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11"/>
      <c r="BH17" s="89" t="s">
        <v>21</v>
      </c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63">
        <v>32548.799999999999</v>
      </c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>
        <v>34198</v>
      </c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>
        <v>35128.5</v>
      </c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>
        <v>36905.800000000003</v>
      </c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>
        <v>38828.699999999997</v>
      </c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>
        <v>40706.6</v>
      </c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E17" s="17">
        <f t="shared" ref="FE17:FE22" si="0">CS17/CH17*100</f>
        <v>102.72091935200889</v>
      </c>
      <c r="FF17" s="17">
        <f>DO17/DD17*100</f>
        <v>105.21029214920145</v>
      </c>
      <c r="FH17" s="17">
        <f t="shared" ref="FH17:FH22" si="1">DZ17/DO17*100</f>
        <v>104.83637103482732</v>
      </c>
    </row>
    <row r="18" spans="2:164" ht="33" customHeight="1" thickBot="1" x14ac:dyDescent="0.3">
      <c r="B18" s="84"/>
      <c r="C18" s="84"/>
      <c r="D18" s="84"/>
      <c r="E18" s="84"/>
      <c r="F18" s="84"/>
      <c r="G18" s="10"/>
      <c r="H18" s="64" t="s">
        <v>32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11"/>
      <c r="BH18" s="89" t="s">
        <v>21</v>
      </c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65">
        <v>23123.5</v>
      </c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>
        <v>25167.599999999999</v>
      </c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3">
        <v>26119.599999999999</v>
      </c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>
        <f>CS18*103/100</f>
        <v>26903.187999999998</v>
      </c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>
        <f>DD18*103.5/100</f>
        <v>27844.799579999995</v>
      </c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>
        <f>DO18*103.1/100</f>
        <v>28707.988366979993</v>
      </c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E18" s="17">
        <f t="shared" si="0"/>
        <v>103.78264117357236</v>
      </c>
      <c r="FF18" s="17">
        <f>DO18/DD18*100</f>
        <v>103.49999999999999</v>
      </c>
      <c r="FH18" s="17">
        <f t="shared" si="1"/>
        <v>103.1</v>
      </c>
    </row>
    <row r="19" spans="2:164" ht="33" customHeight="1" thickBot="1" x14ac:dyDescent="0.3">
      <c r="B19" s="84"/>
      <c r="C19" s="84"/>
      <c r="D19" s="84"/>
      <c r="E19" s="84"/>
      <c r="F19" s="84"/>
      <c r="G19" s="10"/>
      <c r="H19" s="64" t="s">
        <v>33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11"/>
      <c r="BH19" s="89" t="s">
        <v>21</v>
      </c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63">
        <v>27392.3</v>
      </c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>
        <v>30071.4</v>
      </c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>
        <v>32640.799999999999</v>
      </c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>
        <f>CS19+500</f>
        <v>33140.800000000003</v>
      </c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>
        <f>DD19+550</f>
        <v>33690.800000000003</v>
      </c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>
        <f>DO19+458</f>
        <v>34148.800000000003</v>
      </c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E19" s="17">
        <f t="shared" si="0"/>
        <v>108.54433115850941</v>
      </c>
      <c r="FF19" s="17">
        <f>DD19/CS19*100</f>
        <v>101.53182520036275</v>
      </c>
      <c r="FH19" s="17">
        <f t="shared" si="1"/>
        <v>101.35942156315672</v>
      </c>
    </row>
    <row r="20" spans="2:164" ht="33" customHeight="1" thickBot="1" x14ac:dyDescent="0.3">
      <c r="B20" s="84"/>
      <c r="C20" s="84"/>
      <c r="D20" s="84"/>
      <c r="E20" s="84"/>
      <c r="F20" s="84"/>
      <c r="G20" s="10"/>
      <c r="H20" s="64" t="s">
        <v>34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13"/>
      <c r="BH20" s="86" t="s">
        <v>17</v>
      </c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63">
        <v>29501</v>
      </c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>
        <v>32374</v>
      </c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>
        <v>35755</v>
      </c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>
        <f>CS20+550</f>
        <v>36305</v>
      </c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>
        <f>DD20+458</f>
        <v>36763</v>
      </c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>
        <f>DO20+565</f>
        <v>37328</v>
      </c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E20" s="17">
        <f t="shared" si="0"/>
        <v>110.443565824427</v>
      </c>
      <c r="FF20" s="17">
        <f>DO20/DD20*100</f>
        <v>101.2615342239361</v>
      </c>
      <c r="FH20" s="17">
        <f t="shared" si="1"/>
        <v>101.53687131082883</v>
      </c>
    </row>
    <row r="21" spans="2:164" ht="33" customHeight="1" thickBot="1" x14ac:dyDescent="0.3">
      <c r="B21" s="84"/>
      <c r="C21" s="84"/>
      <c r="D21" s="84"/>
      <c r="E21" s="84"/>
      <c r="F21" s="84"/>
      <c r="G21" s="10"/>
      <c r="H21" s="64" t="s">
        <v>35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11"/>
      <c r="BH21" s="89" t="s">
        <v>21</v>
      </c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63">
        <v>28907</v>
      </c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>
        <v>30956.400000000001</v>
      </c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>
        <v>31371.5</v>
      </c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>
        <v>31371.5</v>
      </c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>
        <v>31371.5</v>
      </c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>
        <v>31371.5</v>
      </c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E21" s="17">
        <f t="shared" si="0"/>
        <v>101.34091819462211</v>
      </c>
      <c r="FF21" s="17">
        <f>DO21/DD21*100</f>
        <v>100</v>
      </c>
      <c r="FH21" s="17">
        <f t="shared" si="1"/>
        <v>100</v>
      </c>
    </row>
    <row r="22" spans="2:164" ht="33" customHeight="1" thickBot="1" x14ac:dyDescent="0.3">
      <c r="B22" s="84"/>
      <c r="C22" s="84"/>
      <c r="D22" s="84"/>
      <c r="E22" s="84"/>
      <c r="F22" s="84"/>
      <c r="G22" s="10"/>
      <c r="H22" s="64" t="s">
        <v>36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11"/>
      <c r="BH22" s="89" t="s">
        <v>21</v>
      </c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63">
        <v>28639.4</v>
      </c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>
        <v>33309.4</v>
      </c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>
        <v>36653.4</v>
      </c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>
        <v>36653.4</v>
      </c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>
        <v>36653.4</v>
      </c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>
        <v>36653.4</v>
      </c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E22" s="17">
        <f t="shared" si="0"/>
        <v>110.03920815145274</v>
      </c>
      <c r="FF22" s="17">
        <f>DO22/DD22*100</f>
        <v>100</v>
      </c>
      <c r="FH22" s="17">
        <f t="shared" si="1"/>
        <v>100</v>
      </c>
    </row>
    <row r="23" spans="2:164" ht="16.5" thickBot="1" x14ac:dyDescent="0.3">
      <c r="B23" s="92" t="s">
        <v>37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</row>
    <row r="24" spans="2:164" ht="96.95" customHeight="1" thickBot="1" x14ac:dyDescent="0.3">
      <c r="B24" s="84" t="s">
        <v>29</v>
      </c>
      <c r="C24" s="84"/>
      <c r="D24" s="84"/>
      <c r="E24" s="84"/>
      <c r="F24" s="84"/>
      <c r="G24" s="10"/>
      <c r="H24" s="59" t="s">
        <v>127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13"/>
      <c r="BH24" s="86" t="s">
        <v>12</v>
      </c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65">
        <v>63.6</v>
      </c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>
        <v>61.7</v>
      </c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3">
        <v>56</v>
      </c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>
        <v>54.4</v>
      </c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>
        <v>54</v>
      </c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>
        <v>54.2</v>
      </c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</row>
    <row r="25" spans="2:164" ht="80.25" customHeight="1" thickBot="1" x14ac:dyDescent="0.3">
      <c r="B25" s="84" t="s">
        <v>39</v>
      </c>
      <c r="C25" s="84"/>
      <c r="D25" s="84"/>
      <c r="E25" s="84"/>
      <c r="F25" s="84"/>
      <c r="G25" s="10"/>
      <c r="H25" s="59" t="s">
        <v>126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11"/>
      <c r="BH25" s="89" t="s">
        <v>21</v>
      </c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65">
        <v>51.3</v>
      </c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>
        <v>43.2</v>
      </c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>
        <v>34.700000000000003</v>
      </c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3">
        <v>44</v>
      </c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>
        <v>42</v>
      </c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>
        <v>38.4</v>
      </c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</row>
    <row r="26" spans="2:164" ht="98.25" customHeight="1" thickBot="1" x14ac:dyDescent="0.3">
      <c r="B26" s="84" t="s">
        <v>40</v>
      </c>
      <c r="C26" s="84"/>
      <c r="D26" s="84"/>
      <c r="E26" s="84"/>
      <c r="F26" s="84"/>
      <c r="G26" s="10"/>
      <c r="H26" s="59" t="s">
        <v>131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13"/>
      <c r="BH26" s="89" t="s">
        <v>21</v>
      </c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63">
        <v>0</v>
      </c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>
        <v>0</v>
      </c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>
        <v>0</v>
      </c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>
        <v>0</v>
      </c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>
        <v>0</v>
      </c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>
        <v>0</v>
      </c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</row>
    <row r="27" spans="2:164" ht="16.5" thickBot="1" x14ac:dyDescent="0.3">
      <c r="B27" s="92" t="s">
        <v>41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</row>
    <row r="28" spans="2:164" ht="34.5" customHeight="1" thickBot="1" x14ac:dyDescent="0.3">
      <c r="B28" s="84" t="s">
        <v>42</v>
      </c>
      <c r="C28" s="84"/>
      <c r="D28" s="84"/>
      <c r="E28" s="84"/>
      <c r="F28" s="84"/>
      <c r="G28" s="10"/>
      <c r="H28" s="59" t="s">
        <v>141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13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</row>
    <row r="29" spans="2:164" ht="101.25" customHeight="1" thickBot="1" x14ac:dyDescent="0.3">
      <c r="B29" s="84" t="s">
        <v>43</v>
      </c>
      <c r="C29" s="84"/>
      <c r="D29" s="84"/>
      <c r="E29" s="84"/>
      <c r="F29" s="84"/>
      <c r="G29" s="10"/>
      <c r="H29" s="59" t="s">
        <v>44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13"/>
      <c r="BH29" s="86" t="s">
        <v>12</v>
      </c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63">
        <v>0.1</v>
      </c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>
        <v>0.2</v>
      </c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90">
        <v>0.01</v>
      </c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>
        <v>0.01</v>
      </c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>
        <v>0.01</v>
      </c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>
        <v>0.01</v>
      </c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</row>
    <row r="30" spans="2:164" ht="96" customHeight="1" thickBot="1" x14ac:dyDescent="0.3">
      <c r="B30" s="84" t="s">
        <v>45</v>
      </c>
      <c r="C30" s="84"/>
      <c r="D30" s="84"/>
      <c r="E30" s="84"/>
      <c r="F30" s="84"/>
      <c r="G30" s="10"/>
      <c r="H30" s="59" t="s">
        <v>46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11"/>
      <c r="BH30" s="89" t="s">
        <v>21</v>
      </c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63">
        <v>100</v>
      </c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>
        <v>100</v>
      </c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>
        <v>100</v>
      </c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>
        <v>100</v>
      </c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>
        <v>100</v>
      </c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>
        <v>100</v>
      </c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</row>
    <row r="31" spans="2:164" ht="96" customHeight="1" thickBot="1" x14ac:dyDescent="0.3">
      <c r="B31" s="84" t="s">
        <v>47</v>
      </c>
      <c r="C31" s="84"/>
      <c r="D31" s="84"/>
      <c r="E31" s="84"/>
      <c r="F31" s="84"/>
      <c r="G31" s="10"/>
      <c r="H31" s="59" t="s">
        <v>48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11"/>
      <c r="BH31" s="89" t="s">
        <v>21</v>
      </c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63">
        <v>0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>
        <v>0</v>
      </c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>
        <v>0</v>
      </c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>
        <v>0</v>
      </c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>
        <v>0</v>
      </c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>
        <v>0</v>
      </c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</row>
    <row r="32" spans="2:164" ht="66" customHeight="1" thickBot="1" x14ac:dyDescent="0.3">
      <c r="B32" s="84" t="s">
        <v>49</v>
      </c>
      <c r="C32" s="84"/>
      <c r="D32" s="84"/>
      <c r="E32" s="84"/>
      <c r="F32" s="84"/>
      <c r="G32" s="10"/>
      <c r="H32" s="59" t="s">
        <v>125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13"/>
      <c r="BH32" s="89" t="s">
        <v>21</v>
      </c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63">
        <v>81.2</v>
      </c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>
        <v>82.4</v>
      </c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>
        <v>83.5</v>
      </c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>
        <v>84</v>
      </c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>
        <v>84.5</v>
      </c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>
        <v>85</v>
      </c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</row>
    <row r="33" spans="2:156" ht="96" customHeight="1" thickBot="1" x14ac:dyDescent="0.3">
      <c r="B33" s="84" t="s">
        <v>50</v>
      </c>
      <c r="C33" s="84"/>
      <c r="D33" s="84"/>
      <c r="E33" s="84"/>
      <c r="F33" s="84"/>
      <c r="G33" s="10"/>
      <c r="H33" s="59" t="s">
        <v>51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11"/>
      <c r="BH33" s="89" t="s">
        <v>21</v>
      </c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65">
        <v>34.200000000000003</v>
      </c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>
        <v>35.299999999999997</v>
      </c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>
        <v>36.1</v>
      </c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3">
        <v>36</v>
      </c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>
        <v>35.6</v>
      </c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>
        <v>35.1</v>
      </c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</row>
    <row r="34" spans="2:156" ht="80.25" customHeight="1" thickBot="1" x14ac:dyDescent="0.3">
      <c r="B34" s="84" t="s">
        <v>53</v>
      </c>
      <c r="C34" s="84"/>
      <c r="D34" s="84"/>
      <c r="E34" s="84"/>
      <c r="F34" s="84"/>
      <c r="G34" s="10"/>
      <c r="H34" s="59" t="s">
        <v>54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13"/>
      <c r="BH34" s="86" t="s">
        <v>52</v>
      </c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63">
        <v>40.299999999999997</v>
      </c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>
        <v>51</v>
      </c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>
        <v>46.4</v>
      </c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>
        <v>51.4</v>
      </c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>
        <v>51.4</v>
      </c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>
        <v>51.4</v>
      </c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</row>
    <row r="35" spans="2:156" ht="99" customHeight="1" thickBot="1" x14ac:dyDescent="0.3">
      <c r="B35" s="84" t="s">
        <v>55</v>
      </c>
      <c r="C35" s="84"/>
      <c r="D35" s="84"/>
      <c r="E35" s="84"/>
      <c r="F35" s="84"/>
      <c r="G35" s="10"/>
      <c r="H35" s="59" t="s">
        <v>128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13"/>
      <c r="BH35" s="86" t="s">
        <v>12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63">
        <v>70.099999999999994</v>
      </c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>
        <v>75</v>
      </c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>
        <v>75.98</v>
      </c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>
        <v>76.2</v>
      </c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>
        <v>76.3</v>
      </c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>
        <v>76.5</v>
      </c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</row>
    <row r="36" spans="2:156" ht="16.5" thickBot="1" x14ac:dyDescent="0.3">
      <c r="B36" s="92" t="s">
        <v>56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</row>
    <row r="37" spans="2:156" ht="48" customHeight="1" thickBot="1" x14ac:dyDescent="0.3">
      <c r="B37" s="84" t="s">
        <v>57</v>
      </c>
      <c r="C37" s="84"/>
      <c r="D37" s="84"/>
      <c r="E37" s="84"/>
      <c r="F37" s="84"/>
      <c r="G37" s="10"/>
      <c r="H37" s="59" t="s">
        <v>58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13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</row>
    <row r="38" spans="2:156" ht="17.25" customHeight="1" thickBot="1" x14ac:dyDescent="0.3">
      <c r="B38" s="84"/>
      <c r="C38" s="84"/>
      <c r="D38" s="84"/>
      <c r="E38" s="84"/>
      <c r="F38" s="84"/>
      <c r="G38" s="10"/>
      <c r="H38" s="64" t="s">
        <v>59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13"/>
      <c r="BH38" s="86" t="s">
        <v>12</v>
      </c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63">
        <v>109.5</v>
      </c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>
        <v>109.5</v>
      </c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>
        <v>109.5</v>
      </c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>
        <v>109.5</v>
      </c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>
        <v>109.5</v>
      </c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>
        <v>109.5</v>
      </c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</row>
    <row r="39" spans="2:156" ht="17.25" customHeight="1" thickBot="1" x14ac:dyDescent="0.3">
      <c r="B39" s="84"/>
      <c r="C39" s="84"/>
      <c r="D39" s="84"/>
      <c r="E39" s="84"/>
      <c r="F39" s="84"/>
      <c r="G39" s="10"/>
      <c r="H39" s="64" t="s">
        <v>60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11"/>
      <c r="BH39" s="89" t="s">
        <v>21</v>
      </c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63">
        <v>100</v>
      </c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>
        <v>100</v>
      </c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>
        <v>100</v>
      </c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>
        <v>100</v>
      </c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>
        <v>100</v>
      </c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>
        <v>100</v>
      </c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</row>
    <row r="40" spans="2:156" ht="17.25" customHeight="1" thickBot="1" x14ac:dyDescent="0.3">
      <c r="B40" s="84"/>
      <c r="C40" s="84"/>
      <c r="D40" s="84"/>
      <c r="E40" s="84"/>
      <c r="F40" s="84"/>
      <c r="G40" s="10"/>
      <c r="H40" s="64" t="s">
        <v>61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11"/>
      <c r="BH40" s="89" t="s">
        <v>21</v>
      </c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63">
        <v>0</v>
      </c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>
        <v>0</v>
      </c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>
        <v>0</v>
      </c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>
        <v>0</v>
      </c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>
        <v>0</v>
      </c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>
        <v>0</v>
      </c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</row>
    <row r="41" spans="2:156" ht="80.25" customHeight="1" thickBot="1" x14ac:dyDescent="0.3">
      <c r="B41" s="84" t="s">
        <v>63</v>
      </c>
      <c r="C41" s="84"/>
      <c r="D41" s="84"/>
      <c r="E41" s="84"/>
      <c r="F41" s="84"/>
      <c r="G41" s="10"/>
      <c r="H41" s="59" t="s">
        <v>62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11"/>
      <c r="BH41" s="89" t="s">
        <v>21</v>
      </c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65">
        <v>2.7</v>
      </c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>
        <v>2.7</v>
      </c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>
        <v>2.7</v>
      </c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>
        <v>2.7</v>
      </c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>
        <v>2.7</v>
      </c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>
        <v>2.7</v>
      </c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</row>
    <row r="42" spans="2:156" ht="110.25" customHeight="1" thickBot="1" x14ac:dyDescent="0.3">
      <c r="B42" s="84" t="s">
        <v>64</v>
      </c>
      <c r="C42" s="84"/>
      <c r="D42" s="84"/>
      <c r="E42" s="84"/>
      <c r="F42" s="84"/>
      <c r="G42" s="10"/>
      <c r="H42" s="59" t="s">
        <v>65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13"/>
      <c r="BH42" s="89" t="s">
        <v>21</v>
      </c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63">
        <v>0</v>
      </c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>
        <v>0</v>
      </c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>
        <v>0</v>
      </c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>
        <v>0</v>
      </c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>
        <v>0</v>
      </c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>
        <v>0</v>
      </c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</row>
    <row r="43" spans="2:156" ht="16.5" thickBot="1" x14ac:dyDescent="0.3">
      <c r="B43" s="92" t="s">
        <v>66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</row>
    <row r="44" spans="2:156" ht="48" customHeight="1" thickBot="1" x14ac:dyDescent="0.3">
      <c r="B44" s="15" t="s">
        <v>68</v>
      </c>
      <c r="C44" s="18"/>
      <c r="D44" s="15"/>
      <c r="E44" s="15"/>
      <c r="F44" s="15"/>
      <c r="G44" s="78" t="s">
        <v>67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80"/>
      <c r="BG44" s="13"/>
      <c r="BH44" s="89" t="s">
        <v>21</v>
      </c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65">
        <v>49.7</v>
      </c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>
        <v>51.5</v>
      </c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>
        <v>53.9</v>
      </c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>
        <v>55.5</v>
      </c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3">
        <v>57.5</v>
      </c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>
        <v>60</v>
      </c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72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4"/>
    </row>
    <row r="45" spans="2:156" ht="48" customHeight="1" thickBot="1" x14ac:dyDescent="0.3">
      <c r="B45" s="15" t="s">
        <v>142</v>
      </c>
      <c r="C45" s="18"/>
      <c r="D45" s="15"/>
      <c r="E45" s="15"/>
      <c r="F45" s="15"/>
      <c r="G45" s="59" t="s">
        <v>143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86" t="s">
        <v>21</v>
      </c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65">
        <v>98.6</v>
      </c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3">
        <v>98.25</v>
      </c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>
        <v>98.3</v>
      </c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>
        <v>98.3</v>
      </c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>
        <v>98.3</v>
      </c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>
        <v>98.3</v>
      </c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75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7"/>
    </row>
    <row r="46" spans="2:156" ht="16.5" thickBot="1" x14ac:dyDescent="0.3">
      <c r="B46" s="92" t="s">
        <v>74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</row>
    <row r="47" spans="2:156" ht="48" customHeight="1" thickBot="1" x14ac:dyDescent="0.3">
      <c r="B47" s="84" t="s">
        <v>69</v>
      </c>
      <c r="C47" s="84"/>
      <c r="D47" s="84"/>
      <c r="E47" s="84"/>
      <c r="F47" s="84"/>
      <c r="G47" s="10"/>
      <c r="H47" s="59" t="s">
        <v>71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14"/>
      <c r="BH47" s="86" t="s">
        <v>70</v>
      </c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65">
        <v>35.5</v>
      </c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3">
        <v>35.9</v>
      </c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>
        <v>36.4</v>
      </c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5">
        <v>39.1</v>
      </c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>
        <v>40.6</v>
      </c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>
        <v>39.799999999999997</v>
      </c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</row>
    <row r="48" spans="2:156" ht="33" customHeight="1" thickBot="1" x14ac:dyDescent="0.3">
      <c r="B48" s="84"/>
      <c r="C48" s="84"/>
      <c r="D48" s="84"/>
      <c r="E48" s="84"/>
      <c r="F48" s="84"/>
      <c r="G48" s="10"/>
      <c r="H48" s="64" t="s">
        <v>72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11"/>
      <c r="BH48" s="89" t="s">
        <v>21</v>
      </c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65">
        <v>2.2000000000000002</v>
      </c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>
        <v>2.6</v>
      </c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>
        <v>2.5</v>
      </c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100">
        <v>2.2999999999999998</v>
      </c>
      <c r="DE48" s="101"/>
      <c r="DF48" s="101"/>
      <c r="DG48" s="101"/>
      <c r="DH48" s="101"/>
      <c r="DI48" s="101"/>
      <c r="DJ48" s="101"/>
      <c r="DK48" s="101"/>
      <c r="DL48" s="101"/>
      <c r="DM48" s="101"/>
      <c r="DN48" s="102"/>
      <c r="DO48" s="63">
        <v>2.2999999999999998</v>
      </c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>
        <v>2.2999999999999998</v>
      </c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</row>
    <row r="49" spans="2:156" ht="66" customHeight="1" thickBot="1" x14ac:dyDescent="0.3">
      <c r="B49" s="84" t="s">
        <v>73</v>
      </c>
      <c r="C49" s="84"/>
      <c r="D49" s="84"/>
      <c r="E49" s="84"/>
      <c r="F49" s="84"/>
      <c r="G49" s="10"/>
      <c r="H49" s="59" t="s">
        <v>76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13"/>
      <c r="BH49" s="86" t="s">
        <v>75</v>
      </c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65">
        <v>1.92</v>
      </c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>
        <v>1.86</v>
      </c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>
        <v>1.35</v>
      </c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>
        <v>1.32</v>
      </c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>
        <v>1.29</v>
      </c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>
        <v>1.27</v>
      </c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</row>
    <row r="50" spans="2:156" ht="96" customHeight="1" thickBot="1" x14ac:dyDescent="0.3">
      <c r="B50" s="84"/>
      <c r="C50" s="84"/>
      <c r="D50" s="84"/>
      <c r="E50" s="84"/>
      <c r="F50" s="84"/>
      <c r="G50" s="10"/>
      <c r="H50" s="64" t="s">
        <v>77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11"/>
      <c r="BH50" s="89" t="s">
        <v>21</v>
      </c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65">
        <v>1.19</v>
      </c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>
        <v>0.68</v>
      </c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>
        <v>0.86</v>
      </c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>
        <v>0.85</v>
      </c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>
        <v>0.83</v>
      </c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>
        <v>0.81</v>
      </c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</row>
    <row r="51" spans="2:156" ht="129" customHeight="1" thickBot="1" x14ac:dyDescent="0.3">
      <c r="B51" s="84" t="s">
        <v>78</v>
      </c>
      <c r="C51" s="84"/>
      <c r="D51" s="84"/>
      <c r="E51" s="84"/>
      <c r="F51" s="84"/>
      <c r="G51" s="10"/>
      <c r="H51" s="59" t="s">
        <v>79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13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</row>
    <row r="52" spans="2:156" ht="33" customHeight="1" thickBot="1" x14ac:dyDescent="0.3">
      <c r="B52" s="84"/>
      <c r="C52" s="84"/>
      <c r="D52" s="84"/>
      <c r="E52" s="84"/>
      <c r="F52" s="84"/>
      <c r="G52" s="10"/>
      <c r="H52" s="64" t="s">
        <v>122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13"/>
      <c r="BH52" s="86" t="s">
        <v>70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63">
        <v>0</v>
      </c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>
        <v>0</v>
      </c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>
        <v>0</v>
      </c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>
        <v>0</v>
      </c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>
        <v>0</v>
      </c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>
        <v>0</v>
      </c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</row>
    <row r="53" spans="2:156" ht="33" customHeight="1" thickBot="1" x14ac:dyDescent="0.3">
      <c r="B53" s="84"/>
      <c r="C53" s="84"/>
      <c r="D53" s="84"/>
      <c r="E53" s="84"/>
      <c r="F53" s="84"/>
      <c r="G53" s="10"/>
      <c r="H53" s="64" t="s">
        <v>80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13"/>
      <c r="BH53" s="86" t="s">
        <v>70</v>
      </c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63">
        <v>0</v>
      </c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>
        <v>0</v>
      </c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>
        <v>0</v>
      </c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>
        <v>0</v>
      </c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>
        <v>0</v>
      </c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>
        <v>0</v>
      </c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</row>
    <row r="54" spans="2:156" ht="16.5" thickBot="1" x14ac:dyDescent="0.3">
      <c r="B54" s="92" t="s">
        <v>81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</row>
    <row r="55" spans="2:156" ht="128.44999999999999" customHeight="1" thickBot="1" x14ac:dyDescent="0.3">
      <c r="B55" s="84" t="s">
        <v>82</v>
      </c>
      <c r="C55" s="84"/>
      <c r="D55" s="84"/>
      <c r="E55" s="84"/>
      <c r="F55" s="84"/>
      <c r="G55" s="10"/>
      <c r="H55" s="59" t="s">
        <v>83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13"/>
      <c r="BH55" s="86" t="s">
        <v>12</v>
      </c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63">
        <v>100</v>
      </c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>
        <v>100</v>
      </c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>
        <v>100</v>
      </c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>
        <v>100</v>
      </c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>
        <v>100</v>
      </c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>
        <v>100</v>
      </c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</row>
    <row r="56" spans="2:156" ht="282.60000000000002" customHeight="1" thickBot="1" x14ac:dyDescent="0.3">
      <c r="B56" s="84" t="s">
        <v>84</v>
      </c>
      <c r="C56" s="84"/>
      <c r="D56" s="84"/>
      <c r="E56" s="84"/>
      <c r="F56" s="84"/>
      <c r="G56" s="10"/>
      <c r="H56" s="78" t="s">
        <v>154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80"/>
      <c r="BG56" s="13"/>
      <c r="BH56" s="94" t="s">
        <v>21</v>
      </c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6"/>
      <c r="BW56" s="97">
        <v>88.23</v>
      </c>
      <c r="BX56" s="98"/>
      <c r="BY56" s="98"/>
      <c r="BZ56" s="98"/>
      <c r="CA56" s="98"/>
      <c r="CB56" s="98"/>
      <c r="CC56" s="98"/>
      <c r="CD56" s="98"/>
      <c r="CE56" s="98"/>
      <c r="CF56" s="98"/>
      <c r="CG56" s="99"/>
      <c r="CH56" s="97">
        <v>88.89</v>
      </c>
      <c r="CI56" s="98"/>
      <c r="CJ56" s="98"/>
      <c r="CK56" s="98"/>
      <c r="CL56" s="98"/>
      <c r="CM56" s="98"/>
      <c r="CN56" s="98"/>
      <c r="CO56" s="98"/>
      <c r="CP56" s="98"/>
      <c r="CQ56" s="98"/>
      <c r="CR56" s="99"/>
      <c r="CS56" s="97">
        <v>88.89</v>
      </c>
      <c r="CT56" s="98"/>
      <c r="CU56" s="98"/>
      <c r="CV56" s="98"/>
      <c r="CW56" s="98"/>
      <c r="CX56" s="98"/>
      <c r="CY56" s="98"/>
      <c r="CZ56" s="98"/>
      <c r="DA56" s="98"/>
      <c r="DB56" s="98"/>
      <c r="DC56" s="99"/>
      <c r="DD56" s="97">
        <v>88.89</v>
      </c>
      <c r="DE56" s="98"/>
      <c r="DF56" s="98"/>
      <c r="DG56" s="98"/>
      <c r="DH56" s="98"/>
      <c r="DI56" s="98"/>
      <c r="DJ56" s="98"/>
      <c r="DK56" s="98"/>
      <c r="DL56" s="98"/>
      <c r="DM56" s="98"/>
      <c r="DN56" s="99"/>
      <c r="DO56" s="97">
        <v>88.89</v>
      </c>
      <c r="DP56" s="98"/>
      <c r="DQ56" s="98"/>
      <c r="DR56" s="98"/>
      <c r="DS56" s="98"/>
      <c r="DT56" s="98"/>
      <c r="DU56" s="98"/>
      <c r="DV56" s="98"/>
      <c r="DW56" s="98"/>
      <c r="DX56" s="98"/>
      <c r="DY56" s="99"/>
      <c r="DZ56" s="97">
        <v>88.9</v>
      </c>
      <c r="EA56" s="98"/>
      <c r="EB56" s="98"/>
      <c r="EC56" s="98"/>
      <c r="ED56" s="98"/>
      <c r="EE56" s="98"/>
      <c r="EF56" s="98"/>
      <c r="EG56" s="98"/>
      <c r="EH56" s="98"/>
      <c r="EI56" s="98"/>
      <c r="EJ56" s="9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</row>
    <row r="57" spans="2:156" ht="66.599999999999994" customHeight="1" thickBot="1" x14ac:dyDescent="0.3">
      <c r="B57" s="84" t="s">
        <v>85</v>
      </c>
      <c r="C57" s="84"/>
      <c r="D57" s="84"/>
      <c r="E57" s="84"/>
      <c r="F57" s="84"/>
      <c r="G57" s="10"/>
      <c r="H57" s="59" t="s">
        <v>86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13"/>
      <c r="BH57" s="89" t="s">
        <v>21</v>
      </c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63">
        <v>82</v>
      </c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>
        <v>88.2</v>
      </c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>
        <v>89</v>
      </c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>
        <v>90</v>
      </c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>
        <v>91</v>
      </c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>
        <v>92</v>
      </c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</row>
    <row r="58" spans="2:156" ht="96" customHeight="1" thickBot="1" x14ac:dyDescent="0.3">
      <c r="B58" s="84" t="s">
        <v>87</v>
      </c>
      <c r="C58" s="84"/>
      <c r="D58" s="84"/>
      <c r="E58" s="84"/>
      <c r="F58" s="84"/>
      <c r="G58" s="10"/>
      <c r="H58" s="59" t="s">
        <v>88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11"/>
      <c r="BH58" s="89" t="s">
        <v>21</v>
      </c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63">
        <v>3.1</v>
      </c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>
        <v>4.29</v>
      </c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>
        <v>2.78</v>
      </c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>
        <v>5.66</v>
      </c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>
        <v>3.35</v>
      </c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>
        <v>3.35</v>
      </c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</row>
    <row r="59" spans="2:156" ht="16.5" thickBot="1" x14ac:dyDescent="0.3">
      <c r="B59" s="92" t="s">
        <v>89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</row>
    <row r="60" spans="2:156" ht="128.44999999999999" customHeight="1" thickBot="1" x14ac:dyDescent="0.3">
      <c r="B60" s="84" t="s">
        <v>90</v>
      </c>
      <c r="C60" s="84"/>
      <c r="D60" s="84"/>
      <c r="E60" s="84"/>
      <c r="F60" s="84"/>
      <c r="G60" s="10"/>
      <c r="H60" s="59" t="s">
        <v>91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13"/>
      <c r="BH60" s="86" t="s">
        <v>12</v>
      </c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63">
        <v>71.7</v>
      </c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>
        <v>69.94</v>
      </c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>
        <v>60.95</v>
      </c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>
        <v>67.48</v>
      </c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>
        <v>70.400000000000006</v>
      </c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>
        <v>81.459999999999994</v>
      </c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</row>
    <row r="61" spans="2:156" ht="96" customHeight="1" thickBot="1" x14ac:dyDescent="0.3">
      <c r="B61" s="84" t="s">
        <v>92</v>
      </c>
      <c r="C61" s="84"/>
      <c r="D61" s="84"/>
      <c r="E61" s="84"/>
      <c r="F61" s="84"/>
      <c r="G61" s="10"/>
      <c r="H61" s="59" t="s">
        <v>93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13"/>
      <c r="BH61" s="89" t="s">
        <v>21</v>
      </c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63">
        <v>0</v>
      </c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>
        <v>0</v>
      </c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>
        <v>0</v>
      </c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>
        <v>0</v>
      </c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>
        <v>0</v>
      </c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>
        <v>0</v>
      </c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</row>
    <row r="62" spans="2:156" ht="66" customHeight="1" thickBot="1" x14ac:dyDescent="0.3">
      <c r="B62" s="84" t="s">
        <v>94</v>
      </c>
      <c r="C62" s="84"/>
      <c r="D62" s="84"/>
      <c r="E62" s="84"/>
      <c r="F62" s="84"/>
      <c r="G62" s="10"/>
      <c r="H62" s="59" t="s">
        <v>95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13"/>
      <c r="BH62" s="86" t="s">
        <v>52</v>
      </c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93">
        <v>161765</v>
      </c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>
        <v>81088.600000000006</v>
      </c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>
        <v>40923.800000000003</v>
      </c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>
        <v>35315.5</v>
      </c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>
        <v>23410</v>
      </c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>
        <v>10098.799999999999</v>
      </c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</row>
    <row r="63" spans="2:156" ht="110.25" customHeight="1" thickBot="1" x14ac:dyDescent="0.3">
      <c r="B63" s="84" t="s">
        <v>96</v>
      </c>
      <c r="C63" s="84"/>
      <c r="D63" s="84"/>
      <c r="E63" s="84"/>
      <c r="F63" s="84"/>
      <c r="G63" s="10"/>
      <c r="H63" s="78" t="s">
        <v>98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80"/>
      <c r="BG63" s="13"/>
      <c r="BH63" s="86" t="s">
        <v>12</v>
      </c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63">
        <v>0</v>
      </c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>
        <v>0</v>
      </c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>
        <v>0</v>
      </c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>
        <v>0</v>
      </c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>
        <v>0</v>
      </c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>
        <v>0</v>
      </c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</row>
    <row r="64" spans="2:156" ht="80.25" customHeight="1" thickBot="1" x14ac:dyDescent="0.3">
      <c r="B64" s="84" t="s">
        <v>97</v>
      </c>
      <c r="C64" s="84"/>
      <c r="D64" s="84"/>
      <c r="E64" s="84"/>
      <c r="F64" s="84"/>
      <c r="G64" s="10"/>
      <c r="H64" s="59" t="s">
        <v>99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13"/>
      <c r="BH64" s="86" t="s">
        <v>17</v>
      </c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93">
        <v>1054.2</v>
      </c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>
        <v>1046.21</v>
      </c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>
        <v>1052.4000000000001</v>
      </c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>
        <v>1064.5</v>
      </c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>
        <v>1042.78</v>
      </c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>
        <v>1013.4</v>
      </c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</row>
    <row r="65" spans="2:156" ht="80.25" customHeight="1" thickBot="1" x14ac:dyDescent="0.3">
      <c r="B65" s="84" t="s">
        <v>100</v>
      </c>
      <c r="C65" s="84"/>
      <c r="D65" s="84"/>
      <c r="E65" s="84"/>
      <c r="F65" s="84"/>
      <c r="G65" s="10"/>
      <c r="H65" s="59" t="s">
        <v>102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13"/>
      <c r="BH65" s="86" t="s">
        <v>101</v>
      </c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65" t="s">
        <v>145</v>
      </c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 t="s">
        <v>145</v>
      </c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 t="s">
        <v>145</v>
      </c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 t="s">
        <v>145</v>
      </c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 t="s">
        <v>145</v>
      </c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 t="s">
        <v>145</v>
      </c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</row>
    <row r="66" spans="2:156" ht="66" customHeight="1" thickBot="1" x14ac:dyDescent="0.3">
      <c r="B66" s="84" t="s">
        <v>104</v>
      </c>
      <c r="C66" s="84"/>
      <c r="D66" s="84"/>
      <c r="E66" s="84"/>
      <c r="F66" s="84"/>
      <c r="G66" s="10"/>
      <c r="H66" s="59" t="s">
        <v>123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13"/>
      <c r="BH66" s="59" t="s">
        <v>103</v>
      </c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90">
        <v>46.43</v>
      </c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>
        <v>49.56</v>
      </c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>
        <v>49.6</v>
      </c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>
        <v>54.33</v>
      </c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>
        <v>55.1</v>
      </c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>
        <v>58.2</v>
      </c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</row>
    <row r="67" spans="2:156" ht="33" customHeight="1" thickBot="1" x14ac:dyDescent="0.3">
      <c r="B67" s="84" t="s">
        <v>105</v>
      </c>
      <c r="C67" s="84"/>
      <c r="D67" s="84"/>
      <c r="E67" s="84"/>
      <c r="F67" s="84"/>
      <c r="G67" s="10"/>
      <c r="H67" s="59" t="s">
        <v>107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13"/>
      <c r="BH67" s="59" t="s">
        <v>106</v>
      </c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63">
        <v>190.05500000000001</v>
      </c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>
        <v>199.851</v>
      </c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>
        <v>209.16</v>
      </c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>
        <v>215.30699999999999</v>
      </c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>
        <v>220.12799999999999</v>
      </c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>
        <v>224.84700000000001</v>
      </c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</row>
    <row r="68" spans="2:156" ht="16.5" thickBot="1" x14ac:dyDescent="0.3">
      <c r="B68" s="92" t="s">
        <v>108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</row>
    <row r="69" spans="2:156" ht="48" customHeight="1" thickBot="1" x14ac:dyDescent="0.3">
      <c r="B69" s="84" t="s">
        <v>109</v>
      </c>
      <c r="C69" s="84"/>
      <c r="D69" s="84"/>
      <c r="E69" s="84"/>
      <c r="F69" s="84"/>
      <c r="G69" s="10"/>
      <c r="H69" s="59" t="s">
        <v>110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13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</row>
    <row r="70" spans="2:156" ht="48" customHeight="1" thickBot="1" x14ac:dyDescent="0.3">
      <c r="B70" s="84"/>
      <c r="C70" s="84"/>
      <c r="D70" s="84"/>
      <c r="E70" s="84"/>
      <c r="F70" s="84"/>
      <c r="G70" s="10"/>
      <c r="H70" s="64" t="s">
        <v>111</v>
      </c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13"/>
      <c r="BH70" s="59" t="s">
        <v>120</v>
      </c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63">
        <v>615.1</v>
      </c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>
        <v>581.44000000000005</v>
      </c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>
        <v>580.20000000000005</v>
      </c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>
        <v>573.5</v>
      </c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>
        <v>570.1</v>
      </c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>
        <v>566.20000000000005</v>
      </c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</row>
    <row r="71" spans="2:156" ht="66" customHeight="1" thickBot="1" x14ac:dyDescent="0.3">
      <c r="B71" s="84"/>
      <c r="C71" s="84"/>
      <c r="D71" s="84"/>
      <c r="E71" s="84"/>
      <c r="F71" s="84"/>
      <c r="G71" s="10"/>
      <c r="H71" s="64" t="s">
        <v>112</v>
      </c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13"/>
      <c r="BH71" s="59" t="s">
        <v>119</v>
      </c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87">
        <v>7.6999999999999999E-2</v>
      </c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>
        <v>7.85E-2</v>
      </c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>
        <v>7.6999999999999999E-2</v>
      </c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>
        <v>7.6100000000000001E-2</v>
      </c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>
        <v>7.5300000000000006E-2</v>
      </c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>
        <v>7.4399999999999994E-2</v>
      </c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</row>
    <row r="72" spans="2:156" ht="48" customHeight="1" thickBot="1" x14ac:dyDescent="0.3">
      <c r="B72" s="84"/>
      <c r="C72" s="84"/>
      <c r="D72" s="84"/>
      <c r="E72" s="84"/>
      <c r="F72" s="84"/>
      <c r="G72" s="10"/>
      <c r="H72" s="64" t="s">
        <v>113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13"/>
      <c r="BH72" s="59" t="s">
        <v>130</v>
      </c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90">
        <v>14.11</v>
      </c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>
        <v>13.74</v>
      </c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>
        <v>10.81</v>
      </c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>
        <v>10.52</v>
      </c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>
        <v>10.32</v>
      </c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>
        <v>10.19</v>
      </c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</row>
    <row r="73" spans="2:156" ht="17.25" customHeight="1" thickBot="1" x14ac:dyDescent="0.3">
      <c r="B73" s="84"/>
      <c r="C73" s="84"/>
      <c r="D73" s="84"/>
      <c r="E73" s="84"/>
      <c r="F73" s="84"/>
      <c r="G73" s="10"/>
      <c r="H73" s="64" t="s">
        <v>114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11"/>
      <c r="BH73" s="89" t="s">
        <v>21</v>
      </c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90">
        <v>41.57</v>
      </c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>
        <v>41.48</v>
      </c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>
        <v>40.729999999999997</v>
      </c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>
        <v>40.61</v>
      </c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>
        <v>40.5</v>
      </c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>
        <v>40.39</v>
      </c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</row>
    <row r="74" spans="2:156" ht="17.25" customHeight="1" thickBot="1" x14ac:dyDescent="0.3">
      <c r="B74" s="84"/>
      <c r="C74" s="84"/>
      <c r="D74" s="84"/>
      <c r="E74" s="84"/>
      <c r="F74" s="84"/>
      <c r="G74" s="10"/>
      <c r="H74" s="64" t="s">
        <v>115</v>
      </c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11"/>
      <c r="BH74" s="89" t="s">
        <v>21</v>
      </c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63">
        <v>221.1</v>
      </c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>
        <v>221.5</v>
      </c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>
        <v>209.1</v>
      </c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>
        <v>208.6</v>
      </c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>
        <v>208</v>
      </c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>
        <v>207</v>
      </c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</row>
    <row r="75" spans="2:156" ht="63.6" customHeight="1" thickBot="1" x14ac:dyDescent="0.3">
      <c r="B75" s="84" t="s">
        <v>116</v>
      </c>
      <c r="C75" s="84"/>
      <c r="D75" s="84"/>
      <c r="E75" s="84"/>
      <c r="F75" s="84"/>
      <c r="G75" s="10"/>
      <c r="H75" s="59" t="s">
        <v>117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13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</row>
    <row r="76" spans="2:156" ht="48" customHeight="1" thickBot="1" x14ac:dyDescent="0.3">
      <c r="B76" s="84"/>
      <c r="C76" s="84"/>
      <c r="D76" s="84"/>
      <c r="E76" s="84"/>
      <c r="F76" s="84"/>
      <c r="G76" s="10"/>
      <c r="H76" s="64" t="s">
        <v>111</v>
      </c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13"/>
      <c r="BH76" s="59" t="s">
        <v>118</v>
      </c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63">
        <v>60</v>
      </c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>
        <v>50.7</v>
      </c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>
        <v>40.6</v>
      </c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>
        <v>36.1</v>
      </c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>
        <v>33.200000000000003</v>
      </c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>
        <v>30.9</v>
      </c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</row>
    <row r="77" spans="2:156" ht="66" customHeight="1" thickBot="1" x14ac:dyDescent="0.3">
      <c r="B77" s="84"/>
      <c r="C77" s="84"/>
      <c r="D77" s="84"/>
      <c r="E77" s="84"/>
      <c r="F77" s="84"/>
      <c r="G77" s="10"/>
      <c r="H77" s="64" t="s">
        <v>112</v>
      </c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13"/>
      <c r="BH77" s="59" t="s">
        <v>119</v>
      </c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65">
        <v>4.8000000000000001E-2</v>
      </c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>
        <v>5.7000000000000002E-2</v>
      </c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>
        <v>4.4999999999999998E-2</v>
      </c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>
        <v>3.9E-2</v>
      </c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>
        <v>3.5999999999999997E-2</v>
      </c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87">
        <v>0.03</v>
      </c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</row>
    <row r="78" spans="2:156" ht="48" customHeight="1" thickBot="1" x14ac:dyDescent="0.3">
      <c r="B78" s="84"/>
      <c r="C78" s="84"/>
      <c r="D78" s="84"/>
      <c r="E78" s="84"/>
      <c r="F78" s="84"/>
      <c r="G78" s="10"/>
      <c r="H78" s="64" t="s">
        <v>113</v>
      </c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13"/>
      <c r="BH78" s="59" t="s">
        <v>121</v>
      </c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87">
        <v>0.159</v>
      </c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>
        <v>0.14099999999999999</v>
      </c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>
        <v>0.114</v>
      </c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>
        <v>0.11</v>
      </c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>
        <v>0.108</v>
      </c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>
        <v>0.105</v>
      </c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</row>
    <row r="79" spans="2:156" ht="17.25" customHeight="1" thickBot="1" x14ac:dyDescent="0.3">
      <c r="B79" s="84"/>
      <c r="C79" s="84"/>
      <c r="D79" s="84"/>
      <c r="E79" s="84"/>
      <c r="F79" s="84"/>
      <c r="G79" s="10"/>
      <c r="H79" s="64" t="s">
        <v>114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11"/>
      <c r="BH79" s="89" t="s">
        <v>21</v>
      </c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7">
        <v>0.60599999999999998</v>
      </c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>
        <v>0.66</v>
      </c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>
        <v>0.57699999999999996</v>
      </c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>
        <v>0.56999999999999995</v>
      </c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>
        <v>0.56399999999999995</v>
      </c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>
        <v>0.55800000000000005</v>
      </c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</row>
    <row r="80" spans="2:156" ht="17.25" customHeight="1" thickBot="1" x14ac:dyDescent="0.3">
      <c r="B80" s="85"/>
      <c r="C80" s="85"/>
      <c r="D80" s="85"/>
      <c r="E80" s="85"/>
      <c r="F80" s="85"/>
      <c r="G80" s="19"/>
      <c r="H80" s="81" t="s">
        <v>115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20"/>
      <c r="BH80" s="82" t="s">
        <v>21</v>
      </c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3">
        <v>5.9</v>
      </c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60">
        <v>5.21</v>
      </c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83">
        <v>4.92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>
        <v>4.68</v>
      </c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60">
        <v>4.42</v>
      </c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>
        <v>4.26</v>
      </c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</row>
    <row r="81" spans="2:156" ht="252.75" customHeight="1" thickBot="1" x14ac:dyDescent="0.3">
      <c r="B81" s="60" t="s">
        <v>147</v>
      </c>
      <c r="C81" s="21"/>
      <c r="D81" s="21"/>
      <c r="E81" s="21"/>
      <c r="F81" s="21"/>
      <c r="G81" s="21"/>
      <c r="H81" s="66" t="s">
        <v>146</v>
      </c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8"/>
      <c r="BG81" s="21"/>
      <c r="BH81" s="69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1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</row>
    <row r="82" spans="2:156" ht="19.5" customHeight="1" thickBot="1" x14ac:dyDescent="0.3">
      <c r="B82" s="61"/>
      <c r="C82" s="34"/>
      <c r="D82" s="34"/>
      <c r="E82" s="34"/>
      <c r="F82" s="34"/>
      <c r="G82" s="34"/>
      <c r="H82" s="64" t="s">
        <v>148</v>
      </c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13"/>
      <c r="BH82" s="59" t="s">
        <v>150</v>
      </c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>
        <v>89.4</v>
      </c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>
        <v>91</v>
      </c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</row>
    <row r="83" spans="2:156" ht="21" customHeight="1" thickBot="1" x14ac:dyDescent="0.3">
      <c r="B83" s="62"/>
      <c r="C83" s="35"/>
      <c r="D83" s="35"/>
      <c r="E83" s="35"/>
      <c r="F83" s="35"/>
      <c r="G83" s="35"/>
      <c r="H83" s="64" t="s">
        <v>149</v>
      </c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13"/>
      <c r="BH83" s="59" t="s">
        <v>151</v>
      </c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65">
        <v>83.7</v>
      </c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>
        <v>93.8</v>
      </c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3">
        <v>95</v>
      </c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>
        <v>95</v>
      </c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>
        <v>95</v>
      </c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>
        <v>95</v>
      </c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</row>
  </sheetData>
  <mergeCells count="666">
    <mergeCell ref="DL1:EZ1"/>
    <mergeCell ref="EK24:EZ24"/>
    <mergeCell ref="DZ22:EJ22"/>
    <mergeCell ref="EK22:EZ22"/>
    <mergeCell ref="B23:EZ23"/>
    <mergeCell ref="DO22:DY22"/>
    <mergeCell ref="DD22:DN22"/>
    <mergeCell ref="DO24:DY24"/>
    <mergeCell ref="DZ24:EJ24"/>
    <mergeCell ref="DZ20:EJ20"/>
    <mergeCell ref="EK20:EZ20"/>
    <mergeCell ref="BH21:BV21"/>
    <mergeCell ref="BW21:CG21"/>
    <mergeCell ref="CH21:CR21"/>
    <mergeCell ref="CS21:DC21"/>
    <mergeCell ref="DD21:DN21"/>
    <mergeCell ref="DO21:DY21"/>
    <mergeCell ref="DZ21:EJ21"/>
    <mergeCell ref="EK21:EZ21"/>
    <mergeCell ref="DZ18:EJ18"/>
    <mergeCell ref="EK18:EZ18"/>
    <mergeCell ref="DO19:DY19"/>
    <mergeCell ref="DZ19:EJ19"/>
    <mergeCell ref="EK19:EZ19"/>
    <mergeCell ref="BH20:BV20"/>
    <mergeCell ref="BW20:CG20"/>
    <mergeCell ref="CH20:CR20"/>
    <mergeCell ref="CS20:DC20"/>
    <mergeCell ref="DO18:DY18"/>
    <mergeCell ref="CS18:DC18"/>
    <mergeCell ref="BH22:BV22"/>
    <mergeCell ref="DD18:DN18"/>
    <mergeCell ref="DD20:DN20"/>
    <mergeCell ref="DD17:DN17"/>
    <mergeCell ref="DO17:DY17"/>
    <mergeCell ref="DO20:DY20"/>
    <mergeCell ref="BW19:CG19"/>
    <mergeCell ref="CS17:DC17"/>
    <mergeCell ref="BH16:BV16"/>
    <mergeCell ref="BW22:CG22"/>
    <mergeCell ref="CH22:CR22"/>
    <mergeCell ref="BH18:BV18"/>
    <mergeCell ref="BW18:CG18"/>
    <mergeCell ref="CH18:CR18"/>
    <mergeCell ref="BH17:BV17"/>
    <mergeCell ref="BW17:CG17"/>
    <mergeCell ref="CH17:CR17"/>
    <mergeCell ref="EK17:EZ17"/>
    <mergeCell ref="DZ17:EJ17"/>
    <mergeCell ref="CH16:CR16"/>
    <mergeCell ref="CS16:DC16"/>
    <mergeCell ref="CS15:DC15"/>
    <mergeCell ref="DD15:DN15"/>
    <mergeCell ref="DZ16:EJ16"/>
    <mergeCell ref="EK16:EZ16"/>
    <mergeCell ref="DD16:DN16"/>
    <mergeCell ref="DO16:DY16"/>
    <mergeCell ref="BH12:BV12"/>
    <mergeCell ref="BH13:BV13"/>
    <mergeCell ref="DZ12:EJ12"/>
    <mergeCell ref="BW12:CG12"/>
    <mergeCell ref="BW11:CG11"/>
    <mergeCell ref="BW16:CG16"/>
    <mergeCell ref="BH15:BV15"/>
    <mergeCell ref="BW15:CG15"/>
    <mergeCell ref="CH14:CR14"/>
    <mergeCell ref="CS14:DC14"/>
    <mergeCell ref="DZ13:EJ13"/>
    <mergeCell ref="B12:F12"/>
    <mergeCell ref="B60:F60"/>
    <mergeCell ref="H60:BF60"/>
    <mergeCell ref="BH60:BV60"/>
    <mergeCell ref="BW60:CG60"/>
    <mergeCell ref="B30:F30"/>
    <mergeCell ref="BH30:BV30"/>
    <mergeCell ref="BW30:CG30"/>
    <mergeCell ref="B37:F40"/>
    <mergeCell ref="DZ14:EJ14"/>
    <mergeCell ref="B25:F25"/>
    <mergeCell ref="B15:F15"/>
    <mergeCell ref="DZ11:EJ11"/>
    <mergeCell ref="EK11:EZ11"/>
    <mergeCell ref="B13:F13"/>
    <mergeCell ref="BW13:CG13"/>
    <mergeCell ref="CH13:CR13"/>
    <mergeCell ref="CS13:DC13"/>
    <mergeCell ref="B11:F11"/>
    <mergeCell ref="DD13:DN13"/>
    <mergeCell ref="DO13:DY13"/>
    <mergeCell ref="B14:F14"/>
    <mergeCell ref="BH14:BV14"/>
    <mergeCell ref="BW14:CG14"/>
    <mergeCell ref="DO14:DY14"/>
    <mergeCell ref="DD14:DN14"/>
    <mergeCell ref="BH25:BV25"/>
    <mergeCell ref="H26:BF26"/>
    <mergeCell ref="B28:F28"/>
    <mergeCell ref="B27:EZ27"/>
    <mergeCell ref="CH25:CR25"/>
    <mergeCell ref="B26:F26"/>
    <mergeCell ref="BH26:BV26"/>
    <mergeCell ref="BH28:BV28"/>
    <mergeCell ref="EK26:EZ26"/>
    <mergeCell ref="DO26:DY26"/>
    <mergeCell ref="B29:F29"/>
    <mergeCell ref="B36:EZ36"/>
    <mergeCell ref="BH37:BV37"/>
    <mergeCell ref="BW37:CG37"/>
    <mergeCell ref="CH37:CR37"/>
    <mergeCell ref="CS37:DC37"/>
    <mergeCell ref="B31:F31"/>
    <mergeCell ref="EK30:EZ30"/>
    <mergeCell ref="DO31:DY31"/>
    <mergeCell ref="DZ31:EJ31"/>
    <mergeCell ref="DD24:DN24"/>
    <mergeCell ref="H24:BF24"/>
    <mergeCell ref="B16:F22"/>
    <mergeCell ref="B24:F24"/>
    <mergeCell ref="BH24:BV24"/>
    <mergeCell ref="BW24:CG24"/>
    <mergeCell ref="CH19:CR19"/>
    <mergeCell ref="CS19:DC19"/>
    <mergeCell ref="DD19:DN19"/>
    <mergeCell ref="BH19:BV19"/>
    <mergeCell ref="B2:EZ2"/>
    <mergeCell ref="G3:EU3"/>
    <mergeCell ref="G4:EU4"/>
    <mergeCell ref="CH10:CR10"/>
    <mergeCell ref="CS10:DC10"/>
    <mergeCell ref="DD10:DN10"/>
    <mergeCell ref="DO10:DY10"/>
    <mergeCell ref="B10:F10"/>
    <mergeCell ref="DD7:DN7"/>
    <mergeCell ref="DO7:DY7"/>
    <mergeCell ref="CH12:CR12"/>
    <mergeCell ref="CS12:DC12"/>
    <mergeCell ref="CH15:CR15"/>
    <mergeCell ref="DZ7:EJ7"/>
    <mergeCell ref="EK6:EZ7"/>
    <mergeCell ref="DZ58:EJ58"/>
    <mergeCell ref="EK58:EZ58"/>
    <mergeCell ref="BW6:EJ6"/>
    <mergeCell ref="BW26:CG26"/>
    <mergeCell ref="DD58:DN58"/>
    <mergeCell ref="EK15:EZ15"/>
    <mergeCell ref="DZ10:EJ10"/>
    <mergeCell ref="EK10:EZ10"/>
    <mergeCell ref="DD12:DN12"/>
    <mergeCell ref="DO12:DY12"/>
    <mergeCell ref="DZ15:EJ15"/>
    <mergeCell ref="EK12:EZ12"/>
    <mergeCell ref="DO15:DY15"/>
    <mergeCell ref="EK14:EZ14"/>
    <mergeCell ref="EK13:EZ13"/>
    <mergeCell ref="B6:BF7"/>
    <mergeCell ref="H9:BF9"/>
    <mergeCell ref="H10:BF10"/>
    <mergeCell ref="H11:BF11"/>
    <mergeCell ref="B9:F9"/>
    <mergeCell ref="BW10:CG10"/>
    <mergeCell ref="BH9:BV9"/>
    <mergeCell ref="BH10:BV10"/>
    <mergeCell ref="BH11:BV11"/>
    <mergeCell ref="CH11:CR11"/>
    <mergeCell ref="CS11:DC11"/>
    <mergeCell ref="DD11:DN11"/>
    <mergeCell ref="DO11:DY11"/>
    <mergeCell ref="BG6:BV7"/>
    <mergeCell ref="BW7:CG7"/>
    <mergeCell ref="CH7:CR7"/>
    <mergeCell ref="CS7:DC7"/>
    <mergeCell ref="BW9:CG9"/>
    <mergeCell ref="CH9:CR9"/>
    <mergeCell ref="CS9:DC9"/>
    <mergeCell ref="B8:EZ8"/>
    <mergeCell ref="EK9:EZ9"/>
    <mergeCell ref="DD9:DN9"/>
    <mergeCell ref="DO9:DY9"/>
    <mergeCell ref="DZ9:EJ9"/>
    <mergeCell ref="DZ30:EJ30"/>
    <mergeCell ref="DZ25:EJ25"/>
    <mergeCell ref="EK25:EZ25"/>
    <mergeCell ref="CS25:DC25"/>
    <mergeCell ref="DD25:DN25"/>
    <mergeCell ref="DO25:DY25"/>
    <mergeCell ref="DZ29:EJ29"/>
    <mergeCell ref="DZ28:EJ28"/>
    <mergeCell ref="DD28:DN28"/>
    <mergeCell ref="DD29:DN29"/>
    <mergeCell ref="BH29:BV29"/>
    <mergeCell ref="BW29:CG29"/>
    <mergeCell ref="CH29:CR29"/>
    <mergeCell ref="DO29:DY29"/>
    <mergeCell ref="EK29:EZ29"/>
    <mergeCell ref="DO28:DY28"/>
    <mergeCell ref="EK28:EZ28"/>
    <mergeCell ref="DZ26:EJ26"/>
    <mergeCell ref="BW25:CG25"/>
    <mergeCell ref="CH26:CR26"/>
    <mergeCell ref="CS26:DC26"/>
    <mergeCell ref="DD26:DN26"/>
    <mergeCell ref="BW28:CG28"/>
    <mergeCell ref="CH28:CR28"/>
    <mergeCell ref="DO30:DY30"/>
    <mergeCell ref="DD30:DN30"/>
    <mergeCell ref="DD31:DN31"/>
    <mergeCell ref="DD35:DN35"/>
    <mergeCell ref="DO35:DY35"/>
    <mergeCell ref="CS31:DC31"/>
    <mergeCell ref="CS34:DC34"/>
    <mergeCell ref="DD34:DN34"/>
    <mergeCell ref="DO34:DY34"/>
    <mergeCell ref="CH30:CR30"/>
    <mergeCell ref="CH58:CR58"/>
    <mergeCell ref="CS58:DC58"/>
    <mergeCell ref="CS29:DC29"/>
    <mergeCell ref="CS22:DC22"/>
    <mergeCell ref="CS30:DC30"/>
    <mergeCell ref="CH34:CR34"/>
    <mergeCell ref="CS28:DC28"/>
    <mergeCell ref="CH24:CR24"/>
    <mergeCell ref="CS24:DC24"/>
    <mergeCell ref="CH35:CR35"/>
    <mergeCell ref="CS35:DC35"/>
    <mergeCell ref="B58:F58"/>
    <mergeCell ref="H58:BF58"/>
    <mergeCell ref="BH58:BV58"/>
    <mergeCell ref="B51:F53"/>
    <mergeCell ref="B47:F48"/>
    <mergeCell ref="B49:F50"/>
    <mergeCell ref="BH38:BV38"/>
    <mergeCell ref="BW38:CG38"/>
    <mergeCell ref="BW34:CG34"/>
    <mergeCell ref="B35:F35"/>
    <mergeCell ref="BH35:BV35"/>
    <mergeCell ref="BW35:CG35"/>
    <mergeCell ref="H35:BF35"/>
    <mergeCell ref="BW31:CG31"/>
    <mergeCell ref="BH31:BV31"/>
    <mergeCell ref="B34:F34"/>
    <mergeCell ref="BH34:BV34"/>
    <mergeCell ref="CH31:CR31"/>
    <mergeCell ref="EK31:EZ31"/>
    <mergeCell ref="B32:F32"/>
    <mergeCell ref="BH32:BV32"/>
    <mergeCell ref="BW32:CG32"/>
    <mergeCell ref="CH32:CR32"/>
    <mergeCell ref="CS32:DC32"/>
    <mergeCell ref="DD32:DN32"/>
    <mergeCell ref="DO32:DY32"/>
    <mergeCell ref="DZ32:EJ32"/>
    <mergeCell ref="EK32:EZ32"/>
    <mergeCell ref="B33:F33"/>
    <mergeCell ref="BH33:BV33"/>
    <mergeCell ref="BW33:CG33"/>
    <mergeCell ref="CH33:CR33"/>
    <mergeCell ref="CS33:DC33"/>
    <mergeCell ref="DD33:DN33"/>
    <mergeCell ref="DO33:DY33"/>
    <mergeCell ref="DZ33:EJ33"/>
    <mergeCell ref="EK33:EZ33"/>
    <mergeCell ref="DZ34:EJ34"/>
    <mergeCell ref="EK34:EZ34"/>
    <mergeCell ref="DZ35:EJ35"/>
    <mergeCell ref="EK35:EZ35"/>
    <mergeCell ref="DD37:DN37"/>
    <mergeCell ref="DO37:DY37"/>
    <mergeCell ref="DZ37:EJ37"/>
    <mergeCell ref="EK37:EZ37"/>
    <mergeCell ref="CH38:CR38"/>
    <mergeCell ref="CS38:DC38"/>
    <mergeCell ref="DZ38:EJ38"/>
    <mergeCell ref="EK38:EZ38"/>
    <mergeCell ref="DD38:DN38"/>
    <mergeCell ref="DO38:DY38"/>
    <mergeCell ref="BH39:BV39"/>
    <mergeCell ref="BW39:CG39"/>
    <mergeCell ref="CH39:CR39"/>
    <mergeCell ref="CS39:DC39"/>
    <mergeCell ref="DD39:DN39"/>
    <mergeCell ref="DO39:DY39"/>
    <mergeCell ref="DZ39:EJ39"/>
    <mergeCell ref="EK39:EZ39"/>
    <mergeCell ref="B41:F41"/>
    <mergeCell ref="BH41:BV41"/>
    <mergeCell ref="BW41:CG41"/>
    <mergeCell ref="CH41:CR41"/>
    <mergeCell ref="H41:BF41"/>
    <mergeCell ref="EK41:EZ41"/>
    <mergeCell ref="BH40:BV40"/>
    <mergeCell ref="BW40:CG40"/>
    <mergeCell ref="CH40:CR40"/>
    <mergeCell ref="CS40:DC40"/>
    <mergeCell ref="DD40:DN40"/>
    <mergeCell ref="DZ40:EJ40"/>
    <mergeCell ref="EK40:EZ40"/>
    <mergeCell ref="DD41:DN41"/>
    <mergeCell ref="DO41:DY41"/>
    <mergeCell ref="DZ41:EJ41"/>
    <mergeCell ref="DO40:DY40"/>
    <mergeCell ref="CS41:DC41"/>
    <mergeCell ref="EK57:EZ57"/>
    <mergeCell ref="DZ56:EJ56"/>
    <mergeCell ref="EK56:EZ56"/>
    <mergeCell ref="DO42:DY42"/>
    <mergeCell ref="DZ42:EJ42"/>
    <mergeCell ref="EK42:EZ42"/>
    <mergeCell ref="B43:EZ43"/>
    <mergeCell ref="B42:F42"/>
    <mergeCell ref="BH42:BV42"/>
    <mergeCell ref="CS44:DC44"/>
    <mergeCell ref="BH44:BV44"/>
    <mergeCell ref="BW44:CG44"/>
    <mergeCell ref="DO45:DY45"/>
    <mergeCell ref="DZ45:EJ45"/>
    <mergeCell ref="DD44:DN44"/>
    <mergeCell ref="H42:BF42"/>
    <mergeCell ref="BW42:CG42"/>
    <mergeCell ref="CH42:CR42"/>
    <mergeCell ref="CS42:DC42"/>
    <mergeCell ref="DD42:DN42"/>
    <mergeCell ref="BH47:BV47"/>
    <mergeCell ref="BW47:CG47"/>
    <mergeCell ref="CH47:CR47"/>
    <mergeCell ref="CS47:DC47"/>
    <mergeCell ref="DD47:DN47"/>
    <mergeCell ref="CH44:CR44"/>
    <mergeCell ref="CS45:DC45"/>
    <mergeCell ref="DD45:DN45"/>
    <mergeCell ref="B46:EZ46"/>
    <mergeCell ref="DO44:DY44"/>
    <mergeCell ref="DO47:DY47"/>
    <mergeCell ref="DZ47:EJ47"/>
    <mergeCell ref="DZ44:EJ44"/>
    <mergeCell ref="BH50:BV50"/>
    <mergeCell ref="BW50:CG50"/>
    <mergeCell ref="CH50:CR50"/>
    <mergeCell ref="CH48:CR48"/>
    <mergeCell ref="CS48:DC48"/>
    <mergeCell ref="DD48:DN48"/>
    <mergeCell ref="DZ48:EJ48"/>
    <mergeCell ref="EK47:EZ47"/>
    <mergeCell ref="BH49:BV49"/>
    <mergeCell ref="BW49:CG49"/>
    <mergeCell ref="CH49:CR49"/>
    <mergeCell ref="CS49:DC49"/>
    <mergeCell ref="DD49:DN49"/>
    <mergeCell ref="DO48:DY48"/>
    <mergeCell ref="EK48:EZ48"/>
    <mergeCell ref="BH48:BV48"/>
    <mergeCell ref="BW48:CG48"/>
    <mergeCell ref="DO49:DY49"/>
    <mergeCell ref="DZ49:EJ49"/>
    <mergeCell ref="EK49:EZ49"/>
    <mergeCell ref="DZ50:EJ50"/>
    <mergeCell ref="CS50:DC50"/>
    <mergeCell ref="DD50:DN50"/>
    <mergeCell ref="DO50:DY50"/>
    <mergeCell ref="DO51:DY51"/>
    <mergeCell ref="DZ53:EJ53"/>
    <mergeCell ref="EK50:EZ50"/>
    <mergeCell ref="BH51:BV51"/>
    <mergeCell ref="BW51:CG51"/>
    <mergeCell ref="CH51:CR51"/>
    <mergeCell ref="CS51:DC51"/>
    <mergeCell ref="DD51:DN51"/>
    <mergeCell ref="DZ51:EJ51"/>
    <mergeCell ref="EK51:EZ51"/>
    <mergeCell ref="EK53:EZ53"/>
    <mergeCell ref="B54:EZ54"/>
    <mergeCell ref="DO52:DY52"/>
    <mergeCell ref="DZ52:EJ52"/>
    <mergeCell ref="EK52:EZ52"/>
    <mergeCell ref="BH53:BV53"/>
    <mergeCell ref="BW53:CG53"/>
    <mergeCell ref="CH53:CR53"/>
    <mergeCell ref="CH52:CR52"/>
    <mergeCell ref="DD52:DN52"/>
    <mergeCell ref="DZ57:EJ57"/>
    <mergeCell ref="BW56:CG56"/>
    <mergeCell ref="CH56:CR56"/>
    <mergeCell ref="DD56:DN56"/>
    <mergeCell ref="CS56:DC56"/>
    <mergeCell ref="DO56:DY56"/>
    <mergeCell ref="DO57:DY57"/>
    <mergeCell ref="CS52:DC52"/>
    <mergeCell ref="DZ55:EJ55"/>
    <mergeCell ref="EK55:EZ55"/>
    <mergeCell ref="B56:F56"/>
    <mergeCell ref="BH56:BV56"/>
    <mergeCell ref="CH55:CR55"/>
    <mergeCell ref="CS55:DC55"/>
    <mergeCell ref="DD55:DN55"/>
    <mergeCell ref="DO55:DY55"/>
    <mergeCell ref="B55:F55"/>
    <mergeCell ref="H12:BF12"/>
    <mergeCell ref="H31:BF31"/>
    <mergeCell ref="H13:BF13"/>
    <mergeCell ref="H14:BF14"/>
    <mergeCell ref="H15:BF15"/>
    <mergeCell ref="H16:BF16"/>
    <mergeCell ref="H17:BF17"/>
    <mergeCell ref="H18:BF18"/>
    <mergeCell ref="H28:BF28"/>
    <mergeCell ref="H29:BF29"/>
    <mergeCell ref="H25:BF25"/>
    <mergeCell ref="H32:BF32"/>
    <mergeCell ref="H33:BF33"/>
    <mergeCell ref="H34:BF34"/>
    <mergeCell ref="H19:BF19"/>
    <mergeCell ref="H20:BF20"/>
    <mergeCell ref="H21:BF21"/>
    <mergeCell ref="H22:BF22"/>
    <mergeCell ref="H30:BF30"/>
    <mergeCell ref="H37:BF37"/>
    <mergeCell ref="H38:BF38"/>
    <mergeCell ref="H39:BF39"/>
    <mergeCell ref="H40:BF40"/>
    <mergeCell ref="H48:BF48"/>
    <mergeCell ref="H49:BF49"/>
    <mergeCell ref="H50:BF50"/>
    <mergeCell ref="H47:BF47"/>
    <mergeCell ref="DO53:DY53"/>
    <mergeCell ref="CS53:DC53"/>
    <mergeCell ref="DD53:DN53"/>
    <mergeCell ref="H51:BF51"/>
    <mergeCell ref="H52:BF52"/>
    <mergeCell ref="H53:BF53"/>
    <mergeCell ref="BH52:BV52"/>
    <mergeCell ref="BW52:CG52"/>
    <mergeCell ref="B57:F57"/>
    <mergeCell ref="H57:BF57"/>
    <mergeCell ref="BH57:BV57"/>
    <mergeCell ref="BW55:CG55"/>
    <mergeCell ref="H55:BF55"/>
    <mergeCell ref="H56:BF56"/>
    <mergeCell ref="BW57:CG57"/>
    <mergeCell ref="BH55:BV55"/>
    <mergeCell ref="DD60:DN60"/>
    <mergeCell ref="DO60:DY60"/>
    <mergeCell ref="DD57:DN57"/>
    <mergeCell ref="BW58:CG58"/>
    <mergeCell ref="DO58:DY58"/>
    <mergeCell ref="CH60:CR60"/>
    <mergeCell ref="CS60:DC60"/>
    <mergeCell ref="CH57:CR57"/>
    <mergeCell ref="CS57:DC57"/>
    <mergeCell ref="B59:EZ59"/>
    <mergeCell ref="DZ60:EJ60"/>
    <mergeCell ref="EK60:EZ60"/>
    <mergeCell ref="B61:F61"/>
    <mergeCell ref="H61:BF61"/>
    <mergeCell ref="BH61:BV61"/>
    <mergeCell ref="BW61:CG61"/>
    <mergeCell ref="CH61:CR61"/>
    <mergeCell ref="CS61:DC61"/>
    <mergeCell ref="DD61:DN61"/>
    <mergeCell ref="DO61:DY61"/>
    <mergeCell ref="DZ61:EJ61"/>
    <mergeCell ref="EK61:EZ61"/>
    <mergeCell ref="B62:F62"/>
    <mergeCell ref="H62:BF62"/>
    <mergeCell ref="BH62:BV62"/>
    <mergeCell ref="BW62:CG62"/>
    <mergeCell ref="CH62:CR62"/>
    <mergeCell ref="CS62:DC62"/>
    <mergeCell ref="DD62:DN62"/>
    <mergeCell ref="DO62:DY62"/>
    <mergeCell ref="DZ62:EJ62"/>
    <mergeCell ref="EK62:EZ62"/>
    <mergeCell ref="B63:F63"/>
    <mergeCell ref="BH63:BV63"/>
    <mergeCell ref="BW63:CG63"/>
    <mergeCell ref="CH63:CR63"/>
    <mergeCell ref="CS63:DC63"/>
    <mergeCell ref="DD63:DN63"/>
    <mergeCell ref="DO63:DY63"/>
    <mergeCell ref="DZ63:EJ63"/>
    <mergeCell ref="EK63:EZ63"/>
    <mergeCell ref="B64:F64"/>
    <mergeCell ref="H64:BF64"/>
    <mergeCell ref="BH64:BV64"/>
    <mergeCell ref="BW64:CG64"/>
    <mergeCell ref="CH64:CR64"/>
    <mergeCell ref="CS64:DC64"/>
    <mergeCell ref="DD64:DN64"/>
    <mergeCell ref="DO64:DY64"/>
    <mergeCell ref="DZ64:EJ64"/>
    <mergeCell ref="EK64:EZ64"/>
    <mergeCell ref="B65:F65"/>
    <mergeCell ref="H65:BF65"/>
    <mergeCell ref="BH65:BV65"/>
    <mergeCell ref="BW65:CG65"/>
    <mergeCell ref="CH65:CR65"/>
    <mergeCell ref="CS65:DC65"/>
    <mergeCell ref="DD65:DN65"/>
    <mergeCell ref="DO65:DY65"/>
    <mergeCell ref="DZ65:EJ65"/>
    <mergeCell ref="EK65:EZ65"/>
    <mergeCell ref="B66:F66"/>
    <mergeCell ref="H66:BF66"/>
    <mergeCell ref="BW66:CG66"/>
    <mergeCell ref="CH66:CR66"/>
    <mergeCell ref="CS66:DC66"/>
    <mergeCell ref="DD66:DN66"/>
    <mergeCell ref="DO66:DY66"/>
    <mergeCell ref="DZ66:EJ66"/>
    <mergeCell ref="EK66:EZ66"/>
    <mergeCell ref="BH66:BV66"/>
    <mergeCell ref="B67:F67"/>
    <mergeCell ref="H67:BF67"/>
    <mergeCell ref="BH67:BV67"/>
    <mergeCell ref="DO67:DY67"/>
    <mergeCell ref="DZ67:EJ67"/>
    <mergeCell ref="EK67:EZ67"/>
    <mergeCell ref="B68:EZ68"/>
    <mergeCell ref="BW67:CG67"/>
    <mergeCell ref="CH67:CR67"/>
    <mergeCell ref="CS67:DC67"/>
    <mergeCell ref="DD67:DN67"/>
    <mergeCell ref="H69:BF69"/>
    <mergeCell ref="BH69:BV69"/>
    <mergeCell ref="BW69:CG69"/>
    <mergeCell ref="B69:F74"/>
    <mergeCell ref="H72:BF72"/>
    <mergeCell ref="BH72:BV72"/>
    <mergeCell ref="BW72:CG72"/>
    <mergeCell ref="H70:BF70"/>
    <mergeCell ref="BH70:BV70"/>
    <mergeCell ref="BW70:CG70"/>
    <mergeCell ref="CH69:CR69"/>
    <mergeCell ref="CS69:DC69"/>
    <mergeCell ref="DD69:DN69"/>
    <mergeCell ref="DO69:DY69"/>
    <mergeCell ref="DZ69:EJ69"/>
    <mergeCell ref="EK69:EZ69"/>
    <mergeCell ref="CH70:CR70"/>
    <mergeCell ref="CS70:DC70"/>
    <mergeCell ref="DD70:DN70"/>
    <mergeCell ref="DO70:DY70"/>
    <mergeCell ref="DZ70:EJ70"/>
    <mergeCell ref="EK70:EZ70"/>
    <mergeCell ref="H71:BF71"/>
    <mergeCell ref="BH71:BV71"/>
    <mergeCell ref="BW71:CG71"/>
    <mergeCell ref="CH71:CR71"/>
    <mergeCell ref="CS71:DC71"/>
    <mergeCell ref="DD71:DN71"/>
    <mergeCell ref="DO71:DY71"/>
    <mergeCell ref="DZ71:EJ71"/>
    <mergeCell ref="EK71:EZ71"/>
    <mergeCell ref="CH72:CR72"/>
    <mergeCell ref="CS72:DC72"/>
    <mergeCell ref="DD72:DN72"/>
    <mergeCell ref="DO72:DY72"/>
    <mergeCell ref="DZ72:EJ72"/>
    <mergeCell ref="EK72:EZ72"/>
    <mergeCell ref="H73:BF73"/>
    <mergeCell ref="BH73:BV73"/>
    <mergeCell ref="BW73:CG73"/>
    <mergeCell ref="CH73:CR73"/>
    <mergeCell ref="CS73:DC73"/>
    <mergeCell ref="DD73:DN73"/>
    <mergeCell ref="DO73:DY73"/>
    <mergeCell ref="DZ73:EJ73"/>
    <mergeCell ref="EK73:EZ73"/>
    <mergeCell ref="H74:BF74"/>
    <mergeCell ref="BH74:BV74"/>
    <mergeCell ref="BW74:CG74"/>
    <mergeCell ref="CH74:CR74"/>
    <mergeCell ref="CS74:DC74"/>
    <mergeCell ref="DD74:DN74"/>
    <mergeCell ref="DO74:DY74"/>
    <mergeCell ref="DZ74:EJ74"/>
    <mergeCell ref="EK74:EZ74"/>
    <mergeCell ref="H75:BF75"/>
    <mergeCell ref="BH75:BV75"/>
    <mergeCell ref="BW75:CG75"/>
    <mergeCell ref="CH75:CR75"/>
    <mergeCell ref="CS75:DC75"/>
    <mergeCell ref="DD75:DN75"/>
    <mergeCell ref="DO75:DY75"/>
    <mergeCell ref="DZ75:EJ75"/>
    <mergeCell ref="EK75:EZ75"/>
    <mergeCell ref="H76:BF76"/>
    <mergeCell ref="BH76:BV76"/>
    <mergeCell ref="BW76:CG76"/>
    <mergeCell ref="CH76:CR76"/>
    <mergeCell ref="CS76:DC76"/>
    <mergeCell ref="DD76:DN76"/>
    <mergeCell ref="DO76:DY76"/>
    <mergeCell ref="DZ76:EJ76"/>
    <mergeCell ref="EK76:EZ76"/>
    <mergeCell ref="H77:BF77"/>
    <mergeCell ref="BH77:BV77"/>
    <mergeCell ref="BW77:CG77"/>
    <mergeCell ref="CH77:CR77"/>
    <mergeCell ref="CS77:DC77"/>
    <mergeCell ref="DD77:DN77"/>
    <mergeCell ref="DO77:DY77"/>
    <mergeCell ref="DZ77:EJ77"/>
    <mergeCell ref="EK77:EZ77"/>
    <mergeCell ref="CS78:DC78"/>
    <mergeCell ref="DD78:DN78"/>
    <mergeCell ref="DO78:DY78"/>
    <mergeCell ref="CS80:DC80"/>
    <mergeCell ref="DD80:DN80"/>
    <mergeCell ref="H79:BF79"/>
    <mergeCell ref="BH79:BV79"/>
    <mergeCell ref="BW79:CG79"/>
    <mergeCell ref="CH79:CR79"/>
    <mergeCell ref="CS79:DC79"/>
    <mergeCell ref="DD79:DN79"/>
    <mergeCell ref="DO80:DY80"/>
    <mergeCell ref="DZ80:EJ80"/>
    <mergeCell ref="EK80:EZ80"/>
    <mergeCell ref="DZ78:EJ78"/>
    <mergeCell ref="EK78:EZ78"/>
    <mergeCell ref="DO79:DY79"/>
    <mergeCell ref="DZ79:EJ79"/>
    <mergeCell ref="B75:F80"/>
    <mergeCell ref="G45:BF45"/>
    <mergeCell ref="BG45:BV45"/>
    <mergeCell ref="BW45:CG45"/>
    <mergeCell ref="CH45:CR45"/>
    <mergeCell ref="CH80:CR80"/>
    <mergeCell ref="H78:BF78"/>
    <mergeCell ref="BH78:BV78"/>
    <mergeCell ref="BW78:CG78"/>
    <mergeCell ref="CH78:CR78"/>
    <mergeCell ref="CH81:CR81"/>
    <mergeCell ref="CS81:DC81"/>
    <mergeCell ref="EK44:EZ44"/>
    <mergeCell ref="EK45:EZ45"/>
    <mergeCell ref="H63:BF63"/>
    <mergeCell ref="G44:BF44"/>
    <mergeCell ref="EK79:EZ79"/>
    <mergeCell ref="H80:BF80"/>
    <mergeCell ref="BH80:BV80"/>
    <mergeCell ref="BW80:CG80"/>
    <mergeCell ref="EK81:EZ81"/>
    <mergeCell ref="H82:BF82"/>
    <mergeCell ref="BH82:BV82"/>
    <mergeCell ref="BW82:CG82"/>
    <mergeCell ref="CH82:CR82"/>
    <mergeCell ref="CS82:DC82"/>
    <mergeCell ref="DD82:DN82"/>
    <mergeCell ref="H81:BF81"/>
    <mergeCell ref="BH81:BV81"/>
    <mergeCell ref="BW81:CG81"/>
    <mergeCell ref="DD83:DN83"/>
    <mergeCell ref="DZ83:EJ83"/>
    <mergeCell ref="DO83:DY83"/>
    <mergeCell ref="DD81:DN81"/>
    <mergeCell ref="DO81:DY81"/>
    <mergeCell ref="DZ81:EJ81"/>
    <mergeCell ref="EK83:EZ83"/>
    <mergeCell ref="B81:B83"/>
    <mergeCell ref="DO82:DY82"/>
    <mergeCell ref="DZ82:EJ82"/>
    <mergeCell ref="EK82:EZ82"/>
    <mergeCell ref="H83:BF83"/>
    <mergeCell ref="BH83:BV83"/>
    <mergeCell ref="BW83:CG83"/>
    <mergeCell ref="CH83:CR83"/>
    <mergeCell ref="CS83:DC83"/>
  </mergeCells>
  <phoneticPr fontId="6" type="noConversion"/>
  <printOptions horizontalCentered="1" verticalCentered="1"/>
  <pageMargins left="0.70866141732283472" right="0.70866141732283472" top="0.31496062992125984" bottom="0.23622047244094491" header="0.31496062992125984" footer="0.31496062992125984"/>
  <pageSetup paperSize="9" scale="62" firstPageNumber="3" fitToHeight="4" orientation="portrait" useFirstPageNumber="1" r:id="rId1"/>
  <headerFooter differentFirst="1" alignWithMargins="0">
    <oddHeader>&amp;C&amp;"Times New Roman,обычный"&amp;14&amp;P</oddHeader>
    <firstHeader>&amp;C&amp;"Times New Roman,обычный"&amp;14 3</firstHeader>
  </headerFooter>
  <rowBreaks count="3" manualBreakCount="3">
    <brk id="29" min="39" max="155" man="1"/>
    <brk id="50" min="39" max="155" man="1"/>
    <brk id="67" min="39" max="1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H83"/>
  <sheetViews>
    <sheetView view="pageBreakPreview" zoomScale="70" zoomScaleNormal="80" zoomScaleSheetLayoutView="70" workbookViewId="0">
      <pane xSplit="74" ySplit="8" topLeftCell="BW76" activePane="bottomRight" state="frozen"/>
      <selection pane="topRight" activeCell="BW1" sqref="BW1"/>
      <selection pane="bottomLeft" activeCell="A9" sqref="A9"/>
      <selection pane="bottomRight" activeCell="H82" sqref="H82:BF83"/>
    </sheetView>
  </sheetViews>
  <sheetFormatPr defaultColWidth="0.85546875" defaultRowHeight="12.75" customHeight="1" x14ac:dyDescent="0.25"/>
  <cols>
    <col min="1" max="1" width="2.42578125" style="12" customWidth="1"/>
    <col min="2" max="2" width="5.7109375" style="12" customWidth="1"/>
    <col min="3" max="4" width="0.28515625" style="12" hidden="1" customWidth="1"/>
    <col min="5" max="5" width="0.85546875" style="12" hidden="1" customWidth="1"/>
    <col min="6" max="6" width="2" style="12" hidden="1" customWidth="1"/>
    <col min="7" max="7" width="0.42578125" style="12" hidden="1" customWidth="1"/>
    <col min="8" max="51" width="0.85546875" style="12"/>
    <col min="52" max="52" width="25.140625" style="12" customWidth="1"/>
    <col min="53" max="58" width="0.85546875" style="12"/>
    <col min="59" max="59" width="0.85546875" style="12" hidden="1" customWidth="1"/>
    <col min="60" max="79" width="0.85546875" style="12"/>
    <col min="80" max="81" width="1.140625" style="12" customWidth="1"/>
    <col min="82" max="83" width="0.85546875" style="12"/>
    <col min="84" max="84" width="2.42578125" style="12" customWidth="1"/>
    <col min="85" max="94" width="0.85546875" style="12"/>
    <col min="95" max="95" width="2.140625" style="12" customWidth="1"/>
    <col min="96" max="105" width="0.85546875" style="12"/>
    <col min="106" max="106" width="1.7109375" style="12" customWidth="1"/>
    <col min="107" max="113" width="0.85546875" style="12"/>
    <col min="114" max="114" width="1.7109375" style="12" customWidth="1"/>
    <col min="115" max="124" width="0.85546875" style="12"/>
    <col min="125" max="125" width="2" style="12" customWidth="1"/>
    <col min="126" max="134" width="0.85546875" style="12"/>
    <col min="135" max="137" width="1.42578125" style="12" customWidth="1"/>
    <col min="138" max="150" width="0.85546875" style="12"/>
    <col min="151" max="151" width="1.28515625" style="12" customWidth="1"/>
    <col min="152" max="153" width="0.85546875" style="12"/>
    <col min="154" max="154" width="0.42578125" style="12" customWidth="1"/>
    <col min="155" max="155" width="0.42578125" style="12" hidden="1" customWidth="1"/>
    <col min="156" max="156" width="0.42578125" style="12" customWidth="1"/>
    <col min="157" max="157" width="0.85546875" style="12"/>
    <col min="158" max="158" width="6.85546875" style="12" hidden="1" customWidth="1"/>
    <col min="159" max="160" width="0" style="12" hidden="1" customWidth="1"/>
    <col min="161" max="162" width="5.7109375" style="12" hidden="1" customWidth="1"/>
    <col min="163" max="163" width="0" style="12" hidden="1" customWidth="1"/>
    <col min="164" max="164" width="5.7109375" style="12" hidden="1" customWidth="1"/>
    <col min="165" max="176" width="0" style="12" hidden="1" customWidth="1"/>
    <col min="177" max="16384" width="0.85546875" style="12"/>
  </cols>
  <sheetData>
    <row r="1" spans="2:156" ht="19.5" customHeight="1" x14ac:dyDescent="0.3">
      <c r="DL1" s="106" t="s">
        <v>152</v>
      </c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</row>
    <row r="2" spans="2:156" ht="48" customHeight="1" x14ac:dyDescent="0.3">
      <c r="B2" s="106" t="s">
        <v>163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</row>
    <row r="3" spans="2:156" ht="18.75" x14ac:dyDescent="0.3">
      <c r="B3" s="33"/>
      <c r="C3" s="33"/>
      <c r="D3" s="33"/>
      <c r="E3" s="33"/>
      <c r="F3" s="33"/>
      <c r="G3" s="107" t="s">
        <v>144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33"/>
      <c r="EW3" s="33"/>
      <c r="EX3" s="33"/>
      <c r="EY3" s="33"/>
      <c r="EZ3" s="33"/>
    </row>
    <row r="4" spans="2:156" s="16" customFormat="1" ht="13.5" customHeight="1" x14ac:dyDescent="0.2">
      <c r="G4" s="108" t="s">
        <v>15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</row>
    <row r="5" spans="2:156" ht="16.5" thickBot="1" x14ac:dyDescent="0.3"/>
    <row r="6" spans="2:156" ht="16.5" customHeight="1" thickBot="1" x14ac:dyDescent="0.3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 t="s">
        <v>4</v>
      </c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09" t="s">
        <v>5</v>
      </c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 t="s">
        <v>6</v>
      </c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</row>
    <row r="7" spans="2:156" ht="16.5" customHeight="1" thickBot="1" x14ac:dyDescent="0.3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09">
        <v>2018</v>
      </c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>
        <v>2019</v>
      </c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>
        <v>2020</v>
      </c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>
        <v>2021</v>
      </c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>
        <v>2022</v>
      </c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>
        <v>2023</v>
      </c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</row>
    <row r="8" spans="2:156" ht="16.5" thickBot="1" x14ac:dyDescent="0.3">
      <c r="B8" s="111" t="s">
        <v>7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</row>
    <row r="9" spans="2:156" ht="30.6" customHeight="1" thickBot="1" x14ac:dyDescent="0.3">
      <c r="B9" s="112" t="s">
        <v>9</v>
      </c>
      <c r="C9" s="112"/>
      <c r="D9" s="112"/>
      <c r="E9" s="112"/>
      <c r="F9" s="112"/>
      <c r="G9" s="36"/>
      <c r="H9" s="113" t="s">
        <v>165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38"/>
      <c r="BH9" s="114" t="s">
        <v>8</v>
      </c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5">
        <v>526</v>
      </c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>
        <v>550</v>
      </c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>
        <v>520</v>
      </c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>
        <v>533</v>
      </c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>
        <v>536</v>
      </c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>
        <v>538</v>
      </c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</row>
    <row r="10" spans="2:156" ht="44.1" customHeight="1" thickBot="1" x14ac:dyDescent="0.3">
      <c r="B10" s="112" t="s">
        <v>11</v>
      </c>
      <c r="C10" s="112"/>
      <c r="D10" s="112"/>
      <c r="E10" s="112"/>
      <c r="F10" s="112"/>
      <c r="G10" s="36"/>
      <c r="H10" s="113" t="s">
        <v>13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38"/>
      <c r="BH10" s="114" t="s">
        <v>12</v>
      </c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6">
        <v>35.4</v>
      </c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7">
        <v>33.700000000000003</v>
      </c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>
        <v>34.4</v>
      </c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>
        <v>35.299999999999997</v>
      </c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>
        <v>35.9</v>
      </c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6">
        <v>36.1</v>
      </c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</row>
    <row r="11" spans="2:156" ht="41.45" customHeight="1" thickBot="1" x14ac:dyDescent="0.3">
      <c r="B11" s="112" t="s">
        <v>16</v>
      </c>
      <c r="C11" s="112"/>
      <c r="D11" s="112"/>
      <c r="E11" s="112"/>
      <c r="F11" s="112"/>
      <c r="G11" s="36"/>
      <c r="H11" s="113" t="s">
        <v>164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38"/>
      <c r="BH11" s="114" t="s">
        <v>17</v>
      </c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7">
        <v>86285.2</v>
      </c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>
        <v>38977.699999999997</v>
      </c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>
        <v>16032</v>
      </c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>
        <v>28840.5</v>
      </c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>
        <v>30148</v>
      </c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>
        <v>30509.7</v>
      </c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</row>
    <row r="12" spans="2:156" ht="44.45" customHeight="1" thickBot="1" x14ac:dyDescent="0.3">
      <c r="B12" s="112" t="s">
        <v>18</v>
      </c>
      <c r="C12" s="112"/>
      <c r="D12" s="112"/>
      <c r="E12" s="112"/>
      <c r="F12" s="112"/>
      <c r="G12" s="36"/>
      <c r="H12" s="113" t="s">
        <v>19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38"/>
      <c r="BH12" s="114" t="s">
        <v>12</v>
      </c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7">
        <v>98.2</v>
      </c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>
        <v>98.2</v>
      </c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>
        <v>98.2</v>
      </c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>
        <v>98.2</v>
      </c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>
        <v>98.2</v>
      </c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>
        <v>98.2</v>
      </c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</row>
    <row r="13" spans="2:156" ht="19.5" customHeight="1" thickBot="1" x14ac:dyDescent="0.3">
      <c r="B13" s="112" t="s">
        <v>20</v>
      </c>
      <c r="C13" s="112"/>
      <c r="D13" s="112"/>
      <c r="E13" s="112"/>
      <c r="F13" s="112"/>
      <c r="G13" s="36"/>
      <c r="H13" s="113" t="s">
        <v>22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39"/>
      <c r="BH13" s="118" t="s">
        <v>21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7">
        <v>100</v>
      </c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>
        <v>100</v>
      </c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>
        <v>100</v>
      </c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>
        <v>100</v>
      </c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>
        <v>100</v>
      </c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>
        <v>100</v>
      </c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</row>
    <row r="14" spans="2:156" ht="42.95" customHeight="1" thickBot="1" x14ac:dyDescent="0.3">
      <c r="B14" s="112" t="s">
        <v>23</v>
      </c>
      <c r="C14" s="112"/>
      <c r="D14" s="112"/>
      <c r="E14" s="112"/>
      <c r="F14" s="112"/>
      <c r="G14" s="36"/>
      <c r="H14" s="113" t="s">
        <v>24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39"/>
      <c r="BH14" s="118" t="s">
        <v>21</v>
      </c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7">
        <v>20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>
        <v>19.8</v>
      </c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>
        <v>19.5</v>
      </c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>
        <v>19.2</v>
      </c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>
        <v>19.100000000000001</v>
      </c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>
        <v>18.899999999999999</v>
      </c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</row>
    <row r="15" spans="2:156" ht="54.95" customHeight="1" thickBot="1" x14ac:dyDescent="0.3">
      <c r="B15" s="112" t="s">
        <v>25</v>
      </c>
      <c r="C15" s="112"/>
      <c r="D15" s="112"/>
      <c r="E15" s="112"/>
      <c r="F15" s="112"/>
      <c r="G15" s="36"/>
      <c r="H15" s="113" t="s">
        <v>26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38"/>
      <c r="BH15" s="118" t="s">
        <v>21</v>
      </c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7">
        <v>0</v>
      </c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>
        <v>0</v>
      </c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>
        <v>0</v>
      </c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>
        <v>0</v>
      </c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>
        <v>0</v>
      </c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>
        <v>0</v>
      </c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</row>
    <row r="16" spans="2:156" ht="16.5" thickBot="1" x14ac:dyDescent="0.3">
      <c r="B16" s="112" t="s">
        <v>27</v>
      </c>
      <c r="C16" s="112"/>
      <c r="D16" s="112"/>
      <c r="E16" s="112"/>
      <c r="F16" s="112"/>
      <c r="G16" s="36"/>
      <c r="H16" s="113" t="s">
        <v>28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38"/>
      <c r="BH16" s="114" t="s">
        <v>17</v>
      </c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</row>
    <row r="17" spans="2:164" ht="16.5" thickBot="1" x14ac:dyDescent="0.3">
      <c r="B17" s="112"/>
      <c r="C17" s="112"/>
      <c r="D17" s="112"/>
      <c r="E17" s="112"/>
      <c r="F17" s="112"/>
      <c r="G17" s="36"/>
      <c r="H17" s="119" t="s">
        <v>30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39"/>
      <c r="BH17" s="118" t="s">
        <v>21</v>
      </c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7">
        <v>32548.799999999999</v>
      </c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>
        <v>34198</v>
      </c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>
        <v>35128.5</v>
      </c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>
        <v>35405.800000000003</v>
      </c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>
        <v>36828.699999999997</v>
      </c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>
        <v>38306.6</v>
      </c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E17" s="17">
        <f t="shared" ref="FE17:FE22" si="0">CS17/CH17*100</f>
        <v>102.72091935200889</v>
      </c>
      <c r="FF17" s="17">
        <f>DO17/DD17*100</f>
        <v>104.01883307254742</v>
      </c>
      <c r="FH17" s="17">
        <f t="shared" ref="FH17:FH22" si="1">DZ17/DO17*100</f>
        <v>104.01290298055592</v>
      </c>
    </row>
    <row r="18" spans="2:164" ht="16.5" thickBot="1" x14ac:dyDescent="0.3">
      <c r="B18" s="112"/>
      <c r="C18" s="112"/>
      <c r="D18" s="112"/>
      <c r="E18" s="112"/>
      <c r="F18" s="112"/>
      <c r="G18" s="36"/>
      <c r="H18" s="119" t="s">
        <v>32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39"/>
      <c r="BH18" s="118" t="s">
        <v>21</v>
      </c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6">
        <v>23123.5</v>
      </c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>
        <v>25167.599999999999</v>
      </c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7">
        <v>26119.599999999999</v>
      </c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>
        <f>CS18*103/100</f>
        <v>26903.187999999998</v>
      </c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>
        <f>DD18*103.5/100</f>
        <v>27844.799579999995</v>
      </c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>
        <f>DO18*103.1/100</f>
        <v>28707.988366979993</v>
      </c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E18" s="17">
        <f t="shared" si="0"/>
        <v>103.78264117357236</v>
      </c>
      <c r="FF18" s="17">
        <f>DO18/DD18*100</f>
        <v>103.49999999999999</v>
      </c>
      <c r="FH18" s="17">
        <f t="shared" si="1"/>
        <v>103.1</v>
      </c>
    </row>
    <row r="19" spans="2:164" ht="16.5" thickBot="1" x14ac:dyDescent="0.3">
      <c r="B19" s="112"/>
      <c r="C19" s="112"/>
      <c r="D19" s="112"/>
      <c r="E19" s="112"/>
      <c r="F19" s="112"/>
      <c r="G19" s="36"/>
      <c r="H19" s="119" t="s">
        <v>33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39"/>
      <c r="BH19" s="118" t="s">
        <v>21</v>
      </c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7">
        <v>27392.3</v>
      </c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>
        <v>30071.4</v>
      </c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>
        <v>32640.799999999999</v>
      </c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>
        <f>CS19+500</f>
        <v>33140.800000000003</v>
      </c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>
        <f>DD19+550</f>
        <v>33690.800000000003</v>
      </c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>
        <f>DO19+458</f>
        <v>34148.800000000003</v>
      </c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E19" s="17">
        <f t="shared" si="0"/>
        <v>108.54433115850941</v>
      </c>
      <c r="FF19" s="17">
        <f>DD19/CS19*100</f>
        <v>101.53182520036275</v>
      </c>
      <c r="FH19" s="17">
        <f t="shared" si="1"/>
        <v>101.35942156315672</v>
      </c>
    </row>
    <row r="20" spans="2:164" ht="16.5" thickBot="1" x14ac:dyDescent="0.3">
      <c r="B20" s="112"/>
      <c r="C20" s="112"/>
      <c r="D20" s="112"/>
      <c r="E20" s="112"/>
      <c r="F20" s="112"/>
      <c r="G20" s="36"/>
      <c r="H20" s="119" t="s">
        <v>34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38"/>
      <c r="BH20" s="118" t="s">
        <v>21</v>
      </c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7">
        <v>29501</v>
      </c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>
        <v>32374</v>
      </c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>
        <v>35755</v>
      </c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>
        <f>CS20+550</f>
        <v>36305</v>
      </c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>
        <f>DD20+458</f>
        <v>36763</v>
      </c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>
        <f>DO20+565</f>
        <v>37328</v>
      </c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E20" s="17">
        <f t="shared" si="0"/>
        <v>110.443565824427</v>
      </c>
      <c r="FF20" s="17">
        <f>DO20/DD20*100</f>
        <v>101.2615342239361</v>
      </c>
      <c r="FH20" s="17">
        <f t="shared" si="1"/>
        <v>101.53687131082883</v>
      </c>
    </row>
    <row r="21" spans="2:164" ht="16.5" thickBot="1" x14ac:dyDescent="0.3">
      <c r="B21" s="112"/>
      <c r="C21" s="112"/>
      <c r="D21" s="112"/>
      <c r="E21" s="112"/>
      <c r="F21" s="112"/>
      <c r="G21" s="36"/>
      <c r="H21" s="119" t="s">
        <v>35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39"/>
      <c r="BH21" s="118" t="s">
        <v>21</v>
      </c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7">
        <v>28907</v>
      </c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>
        <v>30956.400000000001</v>
      </c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>
        <v>31371.5</v>
      </c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>
        <v>31371.5</v>
      </c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>
        <v>31371.5</v>
      </c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>
        <v>31371.5</v>
      </c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E21" s="17">
        <f t="shared" si="0"/>
        <v>101.34091819462211</v>
      </c>
      <c r="FF21" s="17">
        <f>DO21/DD21*100</f>
        <v>100</v>
      </c>
      <c r="FH21" s="17">
        <f t="shared" si="1"/>
        <v>100</v>
      </c>
    </row>
    <row r="22" spans="2:164" ht="16.5" thickBot="1" x14ac:dyDescent="0.3">
      <c r="B22" s="112"/>
      <c r="C22" s="112"/>
      <c r="D22" s="112"/>
      <c r="E22" s="112"/>
      <c r="F22" s="112"/>
      <c r="G22" s="36"/>
      <c r="H22" s="119" t="s">
        <v>36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39"/>
      <c r="BH22" s="118" t="s">
        <v>21</v>
      </c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7">
        <v>28639.4</v>
      </c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>
        <v>33309.4</v>
      </c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>
        <v>36653.4</v>
      </c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>
        <v>36653.4</v>
      </c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>
        <v>36653.4</v>
      </c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>
        <v>36653.4</v>
      </c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E22" s="17">
        <f t="shared" si="0"/>
        <v>110.03920815145274</v>
      </c>
      <c r="FF22" s="17">
        <f>DO22/DD22*100</f>
        <v>100</v>
      </c>
      <c r="FH22" s="17">
        <f t="shared" si="1"/>
        <v>100</v>
      </c>
    </row>
    <row r="23" spans="2:164" ht="16.5" thickBot="1" x14ac:dyDescent="0.3">
      <c r="B23" s="111" t="s">
        <v>37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</row>
    <row r="24" spans="2:164" ht="43.5" customHeight="1" thickBot="1" x14ac:dyDescent="0.3">
      <c r="B24" s="112" t="s">
        <v>29</v>
      </c>
      <c r="C24" s="112"/>
      <c r="D24" s="112"/>
      <c r="E24" s="112"/>
      <c r="F24" s="112"/>
      <c r="G24" s="36"/>
      <c r="H24" s="113" t="s">
        <v>127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38"/>
      <c r="BH24" s="114" t="s">
        <v>12</v>
      </c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6">
        <v>63.6</v>
      </c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>
        <v>61.7</v>
      </c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7">
        <v>56</v>
      </c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>
        <v>54.4</v>
      </c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>
        <v>54</v>
      </c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>
        <v>54.2</v>
      </c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</row>
    <row r="25" spans="2:164" ht="42.95" customHeight="1" thickBot="1" x14ac:dyDescent="0.3">
      <c r="B25" s="112" t="s">
        <v>39</v>
      </c>
      <c r="C25" s="112"/>
      <c r="D25" s="112"/>
      <c r="E25" s="112"/>
      <c r="F25" s="112"/>
      <c r="G25" s="36"/>
      <c r="H25" s="113" t="s">
        <v>126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39"/>
      <c r="BH25" s="118" t="s">
        <v>21</v>
      </c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6">
        <v>51.3</v>
      </c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>
        <v>43.2</v>
      </c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>
        <v>34.700000000000003</v>
      </c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7">
        <v>44</v>
      </c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>
        <v>42</v>
      </c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>
        <v>38.4</v>
      </c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</row>
    <row r="26" spans="2:164" ht="43.5" customHeight="1" thickBot="1" x14ac:dyDescent="0.3">
      <c r="B26" s="112" t="s">
        <v>40</v>
      </c>
      <c r="C26" s="112"/>
      <c r="D26" s="112"/>
      <c r="E26" s="112"/>
      <c r="F26" s="112"/>
      <c r="G26" s="36"/>
      <c r="H26" s="113" t="s">
        <v>131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38"/>
      <c r="BH26" s="118" t="s">
        <v>21</v>
      </c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7">
        <v>0</v>
      </c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>
        <v>0</v>
      </c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>
        <v>0</v>
      </c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>
        <v>0</v>
      </c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>
        <v>0</v>
      </c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>
        <v>0</v>
      </c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</row>
    <row r="27" spans="2:164" ht="16.5" thickBot="1" x14ac:dyDescent="0.3">
      <c r="B27" s="111" t="s">
        <v>41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</row>
    <row r="28" spans="2:164" ht="16.5" thickBot="1" x14ac:dyDescent="0.3">
      <c r="B28" s="112" t="s">
        <v>42</v>
      </c>
      <c r="C28" s="112"/>
      <c r="D28" s="112"/>
      <c r="E28" s="112"/>
      <c r="F28" s="112"/>
      <c r="G28" s="36"/>
      <c r="H28" s="113" t="s">
        <v>141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38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</row>
    <row r="29" spans="2:164" ht="42.6" customHeight="1" thickBot="1" x14ac:dyDescent="0.3">
      <c r="B29" s="112" t="s">
        <v>43</v>
      </c>
      <c r="C29" s="112"/>
      <c r="D29" s="112"/>
      <c r="E29" s="112"/>
      <c r="F29" s="112"/>
      <c r="G29" s="36"/>
      <c r="H29" s="113" t="s">
        <v>44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38"/>
      <c r="BH29" s="114" t="s">
        <v>12</v>
      </c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7">
        <v>0.1</v>
      </c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>
        <v>0.2</v>
      </c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20">
        <v>0.01</v>
      </c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>
        <v>0.01</v>
      </c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>
        <v>0.01</v>
      </c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>
        <v>0.01</v>
      </c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</row>
    <row r="30" spans="2:164" ht="44.1" customHeight="1" thickBot="1" x14ac:dyDescent="0.3">
      <c r="B30" s="112" t="s">
        <v>45</v>
      </c>
      <c r="C30" s="112"/>
      <c r="D30" s="112"/>
      <c r="E30" s="112"/>
      <c r="F30" s="112"/>
      <c r="G30" s="36"/>
      <c r="H30" s="113" t="s">
        <v>46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39"/>
      <c r="BH30" s="118" t="s">
        <v>21</v>
      </c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7">
        <v>100</v>
      </c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>
        <v>100</v>
      </c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>
        <v>100</v>
      </c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>
        <v>100</v>
      </c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>
        <v>100</v>
      </c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>
        <v>100</v>
      </c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</row>
    <row r="31" spans="2:164" ht="44.45" customHeight="1" thickBot="1" x14ac:dyDescent="0.3">
      <c r="B31" s="112" t="s">
        <v>47</v>
      </c>
      <c r="C31" s="112"/>
      <c r="D31" s="112"/>
      <c r="E31" s="112"/>
      <c r="F31" s="112"/>
      <c r="G31" s="36"/>
      <c r="H31" s="113" t="s">
        <v>48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39"/>
      <c r="BH31" s="118" t="s">
        <v>21</v>
      </c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7">
        <v>0</v>
      </c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>
        <v>0</v>
      </c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v>0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>
        <v>0</v>
      </c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>
        <v>0</v>
      </c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>
        <v>0</v>
      </c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</row>
    <row r="32" spans="2:164" ht="45.6" customHeight="1" thickBot="1" x14ac:dyDescent="0.3">
      <c r="B32" s="112" t="s">
        <v>49</v>
      </c>
      <c r="C32" s="112"/>
      <c r="D32" s="112"/>
      <c r="E32" s="112"/>
      <c r="F32" s="112"/>
      <c r="G32" s="36"/>
      <c r="H32" s="113" t="s">
        <v>125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38"/>
      <c r="BH32" s="118" t="s">
        <v>21</v>
      </c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7">
        <v>81.2</v>
      </c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>
        <v>82.4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v>83.5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>
        <v>84</v>
      </c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>
        <v>84.5</v>
      </c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>
        <v>85</v>
      </c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</row>
    <row r="33" spans="2:156" ht="42.95" customHeight="1" thickBot="1" x14ac:dyDescent="0.3">
      <c r="B33" s="112" t="s">
        <v>50</v>
      </c>
      <c r="C33" s="112"/>
      <c r="D33" s="112"/>
      <c r="E33" s="112"/>
      <c r="F33" s="112"/>
      <c r="G33" s="36"/>
      <c r="H33" s="113" t="s">
        <v>51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39"/>
      <c r="BH33" s="118" t="s">
        <v>21</v>
      </c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6">
        <v>34.200000000000003</v>
      </c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>
        <v>35.299999999999997</v>
      </c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>
        <v>36.1</v>
      </c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7">
        <v>36</v>
      </c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>
        <v>35.6</v>
      </c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>
        <v>35.1</v>
      </c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</row>
    <row r="34" spans="2:156" ht="30" customHeight="1" thickBot="1" x14ac:dyDescent="0.3">
      <c r="B34" s="112" t="s">
        <v>53</v>
      </c>
      <c r="C34" s="112"/>
      <c r="D34" s="112"/>
      <c r="E34" s="112"/>
      <c r="F34" s="112"/>
      <c r="G34" s="36"/>
      <c r="H34" s="113" t="s">
        <v>54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38"/>
      <c r="BH34" s="114" t="s">
        <v>52</v>
      </c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7">
        <v>40.299999999999997</v>
      </c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>
        <v>51</v>
      </c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>
        <v>46.4</v>
      </c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>
        <v>51.4</v>
      </c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>
        <v>51.4</v>
      </c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>
        <v>51.4</v>
      </c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</row>
    <row r="35" spans="2:156" ht="55.5" customHeight="1" thickBot="1" x14ac:dyDescent="0.3">
      <c r="B35" s="112" t="s">
        <v>55</v>
      </c>
      <c r="C35" s="112"/>
      <c r="D35" s="112"/>
      <c r="E35" s="112"/>
      <c r="F35" s="112"/>
      <c r="G35" s="36"/>
      <c r="H35" s="113" t="s">
        <v>128</v>
      </c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38"/>
      <c r="BH35" s="114" t="s">
        <v>12</v>
      </c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7">
        <v>70.099999999999994</v>
      </c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>
        <v>75</v>
      </c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>
        <v>75.98</v>
      </c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>
        <v>76.2</v>
      </c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>
        <v>76.3</v>
      </c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>
        <v>76.5</v>
      </c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</row>
    <row r="36" spans="2:156" ht="16.5" thickBot="1" x14ac:dyDescent="0.3">
      <c r="B36" s="111" t="s">
        <v>56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</row>
    <row r="37" spans="2:156" ht="30.95" customHeight="1" thickBot="1" x14ac:dyDescent="0.3">
      <c r="B37" s="112" t="s">
        <v>57</v>
      </c>
      <c r="C37" s="112"/>
      <c r="D37" s="112"/>
      <c r="E37" s="112"/>
      <c r="F37" s="112"/>
      <c r="G37" s="36"/>
      <c r="H37" s="113" t="s">
        <v>58</v>
      </c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38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</row>
    <row r="38" spans="2:156" ht="17.25" customHeight="1" thickBot="1" x14ac:dyDescent="0.3">
      <c r="B38" s="112"/>
      <c r="C38" s="112"/>
      <c r="D38" s="112"/>
      <c r="E38" s="112"/>
      <c r="F38" s="112"/>
      <c r="G38" s="36"/>
      <c r="H38" s="119" t="s">
        <v>59</v>
      </c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38"/>
      <c r="BH38" s="114" t="s">
        <v>12</v>
      </c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7">
        <v>109.5</v>
      </c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>
        <v>109.5</v>
      </c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>
        <v>109.5</v>
      </c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>
        <v>109.5</v>
      </c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>
        <v>109.5</v>
      </c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>
        <v>109.5</v>
      </c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</row>
    <row r="39" spans="2:156" ht="17.25" customHeight="1" thickBot="1" x14ac:dyDescent="0.3">
      <c r="B39" s="112"/>
      <c r="C39" s="112"/>
      <c r="D39" s="112"/>
      <c r="E39" s="112"/>
      <c r="F39" s="112"/>
      <c r="G39" s="36"/>
      <c r="H39" s="119" t="s">
        <v>60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39"/>
      <c r="BH39" s="118" t="s">
        <v>21</v>
      </c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7">
        <v>100</v>
      </c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>
        <v>100</v>
      </c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>
        <v>100</v>
      </c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>
        <v>100</v>
      </c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>
        <v>100</v>
      </c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>
        <v>100</v>
      </c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</row>
    <row r="40" spans="2:156" ht="17.25" customHeight="1" thickBot="1" x14ac:dyDescent="0.3">
      <c r="B40" s="112"/>
      <c r="C40" s="112"/>
      <c r="D40" s="112"/>
      <c r="E40" s="112"/>
      <c r="F40" s="112"/>
      <c r="G40" s="36"/>
      <c r="H40" s="119" t="s">
        <v>61</v>
      </c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39"/>
      <c r="BH40" s="118" t="s">
        <v>21</v>
      </c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7">
        <v>0</v>
      </c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>
        <v>0</v>
      </c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>
        <v>0</v>
      </c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>
        <v>0</v>
      </c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>
        <v>0</v>
      </c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>
        <v>0</v>
      </c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</row>
    <row r="41" spans="2:156" ht="42" customHeight="1" thickBot="1" x14ac:dyDescent="0.3">
      <c r="B41" s="112" t="s">
        <v>63</v>
      </c>
      <c r="C41" s="112"/>
      <c r="D41" s="112"/>
      <c r="E41" s="112"/>
      <c r="F41" s="112"/>
      <c r="G41" s="36"/>
      <c r="H41" s="113" t="s">
        <v>62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39"/>
      <c r="BH41" s="118" t="s">
        <v>21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6">
        <v>2.7</v>
      </c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>
        <v>2.7</v>
      </c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>
        <v>2.7</v>
      </c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>
        <v>2.7</v>
      </c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>
        <v>2.7</v>
      </c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>
        <v>2.7</v>
      </c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</row>
    <row r="42" spans="2:156" ht="44.45" customHeight="1" thickBot="1" x14ac:dyDescent="0.3">
      <c r="B42" s="112" t="s">
        <v>64</v>
      </c>
      <c r="C42" s="112"/>
      <c r="D42" s="112"/>
      <c r="E42" s="112"/>
      <c r="F42" s="112"/>
      <c r="G42" s="36"/>
      <c r="H42" s="113" t="s">
        <v>65</v>
      </c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38"/>
      <c r="BH42" s="118" t="s">
        <v>21</v>
      </c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7">
        <v>0</v>
      </c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>
        <v>0</v>
      </c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>
        <v>0</v>
      </c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>
        <v>0</v>
      </c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>
        <v>0</v>
      </c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>
        <v>0</v>
      </c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</row>
    <row r="43" spans="2:156" ht="16.5" thickBot="1" x14ac:dyDescent="0.3">
      <c r="B43" s="111" t="s">
        <v>66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</row>
    <row r="44" spans="2:156" ht="30.95" customHeight="1" thickBot="1" x14ac:dyDescent="0.3">
      <c r="B44" s="40" t="s">
        <v>68</v>
      </c>
      <c r="C44" s="41"/>
      <c r="D44" s="40"/>
      <c r="E44" s="40"/>
      <c r="F44" s="40"/>
      <c r="G44" s="121" t="s">
        <v>67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3"/>
      <c r="BG44" s="38"/>
      <c r="BH44" s="118" t="s">
        <v>21</v>
      </c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6">
        <v>49.7</v>
      </c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>
        <v>51.5</v>
      </c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>
        <v>53.9</v>
      </c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>
        <v>55.5</v>
      </c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7">
        <v>57.5</v>
      </c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>
        <v>60</v>
      </c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24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6"/>
    </row>
    <row r="45" spans="2:156" ht="27.95" customHeight="1" thickBot="1" x14ac:dyDescent="0.3">
      <c r="B45" s="40" t="s">
        <v>142</v>
      </c>
      <c r="C45" s="41"/>
      <c r="D45" s="40"/>
      <c r="E45" s="40"/>
      <c r="F45" s="40"/>
      <c r="G45" s="113" t="s">
        <v>143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4" t="s">
        <v>21</v>
      </c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6">
        <v>98.6</v>
      </c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7">
        <v>98.25</v>
      </c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>
        <v>98.3</v>
      </c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>
        <v>98.3</v>
      </c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>
        <v>98.3</v>
      </c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>
        <v>98.3</v>
      </c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27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9"/>
    </row>
    <row r="46" spans="2:156" ht="16.5" thickBot="1" x14ac:dyDescent="0.3">
      <c r="B46" s="111" t="s">
        <v>74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</row>
    <row r="47" spans="2:156" ht="30.6" customHeight="1" thickBot="1" x14ac:dyDescent="0.3">
      <c r="B47" s="112" t="s">
        <v>69</v>
      </c>
      <c r="C47" s="112"/>
      <c r="D47" s="112"/>
      <c r="E47" s="112"/>
      <c r="F47" s="112"/>
      <c r="G47" s="36"/>
      <c r="H47" s="113" t="s">
        <v>71</v>
      </c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37"/>
      <c r="BH47" s="114" t="s">
        <v>70</v>
      </c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6">
        <v>35.5</v>
      </c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7">
        <v>35.9</v>
      </c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>
        <v>36.4</v>
      </c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6">
        <v>39.1</v>
      </c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>
        <v>40.6</v>
      </c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>
        <v>39.799999999999997</v>
      </c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</row>
    <row r="48" spans="2:156" ht="33" customHeight="1" thickBot="1" x14ac:dyDescent="0.3">
      <c r="B48" s="112"/>
      <c r="C48" s="112"/>
      <c r="D48" s="112"/>
      <c r="E48" s="112"/>
      <c r="F48" s="112"/>
      <c r="G48" s="36"/>
      <c r="H48" s="119" t="s">
        <v>72</v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39"/>
      <c r="BH48" s="118" t="s">
        <v>21</v>
      </c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6">
        <v>2.2000000000000002</v>
      </c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>
        <v>2.6</v>
      </c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>
        <v>2.5</v>
      </c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30">
        <v>2.2999999999999998</v>
      </c>
      <c r="DE48" s="131"/>
      <c r="DF48" s="131"/>
      <c r="DG48" s="131"/>
      <c r="DH48" s="131"/>
      <c r="DI48" s="131"/>
      <c r="DJ48" s="131"/>
      <c r="DK48" s="131"/>
      <c r="DL48" s="131"/>
      <c r="DM48" s="131"/>
      <c r="DN48" s="132"/>
      <c r="DO48" s="117">
        <v>2.2999999999999998</v>
      </c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>
        <v>2.2999999999999998</v>
      </c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</row>
    <row r="49" spans="2:156" ht="30.6" customHeight="1" thickBot="1" x14ac:dyDescent="0.3">
      <c r="B49" s="112" t="s">
        <v>73</v>
      </c>
      <c r="C49" s="112"/>
      <c r="D49" s="112"/>
      <c r="E49" s="112"/>
      <c r="F49" s="112"/>
      <c r="G49" s="36"/>
      <c r="H49" s="113" t="s">
        <v>76</v>
      </c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38"/>
      <c r="BH49" s="114" t="s">
        <v>75</v>
      </c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6">
        <v>1.92</v>
      </c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>
        <v>1.86</v>
      </c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>
        <v>1.35</v>
      </c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>
        <v>1.32</v>
      </c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>
        <v>1.29</v>
      </c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>
        <v>1.27</v>
      </c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</row>
    <row r="50" spans="2:156" ht="56.1" customHeight="1" thickBot="1" x14ac:dyDescent="0.3">
      <c r="B50" s="112"/>
      <c r="C50" s="112"/>
      <c r="D50" s="112"/>
      <c r="E50" s="112"/>
      <c r="F50" s="112"/>
      <c r="G50" s="36"/>
      <c r="H50" s="119" t="s">
        <v>77</v>
      </c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39"/>
      <c r="BH50" s="118" t="s">
        <v>21</v>
      </c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6">
        <v>1.19</v>
      </c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>
        <v>0.68</v>
      </c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>
        <v>0.86</v>
      </c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>
        <v>0.85</v>
      </c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>
        <v>0.83</v>
      </c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>
        <v>0.81</v>
      </c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</row>
    <row r="51" spans="2:156" ht="55.5" customHeight="1" thickBot="1" x14ac:dyDescent="0.3">
      <c r="B51" s="112" t="s">
        <v>78</v>
      </c>
      <c r="C51" s="112"/>
      <c r="D51" s="112"/>
      <c r="E51" s="112"/>
      <c r="F51" s="112"/>
      <c r="G51" s="36"/>
      <c r="H51" s="113" t="s">
        <v>79</v>
      </c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38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</row>
    <row r="52" spans="2:156" ht="16.5" thickBot="1" x14ac:dyDescent="0.3">
      <c r="B52" s="112"/>
      <c r="C52" s="112"/>
      <c r="D52" s="112"/>
      <c r="E52" s="112"/>
      <c r="F52" s="112"/>
      <c r="G52" s="36"/>
      <c r="H52" s="119" t="s">
        <v>166</v>
      </c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38"/>
      <c r="BH52" s="114" t="s">
        <v>70</v>
      </c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7">
        <v>0</v>
      </c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>
        <v>0</v>
      </c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>
        <v>0</v>
      </c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>
        <v>0</v>
      </c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>
        <v>0</v>
      </c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>
        <v>0</v>
      </c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</row>
    <row r="53" spans="2:156" ht="16.5" thickBot="1" x14ac:dyDescent="0.3">
      <c r="B53" s="112"/>
      <c r="C53" s="112"/>
      <c r="D53" s="112"/>
      <c r="E53" s="112"/>
      <c r="F53" s="112"/>
      <c r="G53" s="36"/>
      <c r="H53" s="119" t="s">
        <v>80</v>
      </c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38"/>
      <c r="BH53" s="114" t="s">
        <v>70</v>
      </c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7">
        <v>0</v>
      </c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>
        <v>0</v>
      </c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>
        <v>0</v>
      </c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>
        <v>0</v>
      </c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>
        <v>0</v>
      </c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>
        <v>0</v>
      </c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</row>
    <row r="54" spans="2:156" ht="16.5" thickBot="1" x14ac:dyDescent="0.3">
      <c r="B54" s="111" t="s">
        <v>81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</row>
    <row r="55" spans="2:156" ht="54.95" customHeight="1" thickBot="1" x14ac:dyDescent="0.3">
      <c r="B55" s="112" t="s">
        <v>82</v>
      </c>
      <c r="C55" s="112"/>
      <c r="D55" s="112"/>
      <c r="E55" s="112"/>
      <c r="F55" s="112"/>
      <c r="G55" s="36"/>
      <c r="H55" s="113" t="s">
        <v>83</v>
      </c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38"/>
      <c r="BH55" s="114" t="s">
        <v>12</v>
      </c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7">
        <v>100</v>
      </c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>
        <v>100</v>
      </c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>
        <v>100</v>
      </c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>
        <v>100</v>
      </c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>
        <v>100</v>
      </c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>
        <v>100</v>
      </c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</row>
    <row r="56" spans="2:156" ht="120" customHeight="1" thickBot="1" x14ac:dyDescent="0.3">
      <c r="B56" s="112" t="s">
        <v>84</v>
      </c>
      <c r="C56" s="112"/>
      <c r="D56" s="112"/>
      <c r="E56" s="112"/>
      <c r="F56" s="112"/>
      <c r="G56" s="36"/>
      <c r="H56" s="121" t="s">
        <v>154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3"/>
      <c r="BG56" s="38"/>
      <c r="BH56" s="133" t="s">
        <v>21</v>
      </c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5"/>
      <c r="BW56" s="136">
        <v>88.23</v>
      </c>
      <c r="BX56" s="137"/>
      <c r="BY56" s="137"/>
      <c r="BZ56" s="137"/>
      <c r="CA56" s="137"/>
      <c r="CB56" s="137"/>
      <c r="CC56" s="137"/>
      <c r="CD56" s="137"/>
      <c r="CE56" s="137"/>
      <c r="CF56" s="137"/>
      <c r="CG56" s="138"/>
      <c r="CH56" s="136">
        <v>88.89</v>
      </c>
      <c r="CI56" s="137"/>
      <c r="CJ56" s="137"/>
      <c r="CK56" s="137"/>
      <c r="CL56" s="137"/>
      <c r="CM56" s="137"/>
      <c r="CN56" s="137"/>
      <c r="CO56" s="137"/>
      <c r="CP56" s="137"/>
      <c r="CQ56" s="137"/>
      <c r="CR56" s="138"/>
      <c r="CS56" s="136">
        <v>88.89</v>
      </c>
      <c r="CT56" s="137"/>
      <c r="CU56" s="137"/>
      <c r="CV56" s="137"/>
      <c r="CW56" s="137"/>
      <c r="CX56" s="137"/>
      <c r="CY56" s="137"/>
      <c r="CZ56" s="137"/>
      <c r="DA56" s="137"/>
      <c r="DB56" s="137"/>
      <c r="DC56" s="138"/>
      <c r="DD56" s="136">
        <v>88.89</v>
      </c>
      <c r="DE56" s="137"/>
      <c r="DF56" s="137"/>
      <c r="DG56" s="137"/>
      <c r="DH56" s="137"/>
      <c r="DI56" s="137"/>
      <c r="DJ56" s="137"/>
      <c r="DK56" s="137"/>
      <c r="DL56" s="137"/>
      <c r="DM56" s="137"/>
      <c r="DN56" s="138"/>
      <c r="DO56" s="136">
        <v>88.89</v>
      </c>
      <c r="DP56" s="137"/>
      <c r="DQ56" s="137"/>
      <c r="DR56" s="137"/>
      <c r="DS56" s="137"/>
      <c r="DT56" s="137"/>
      <c r="DU56" s="137"/>
      <c r="DV56" s="137"/>
      <c r="DW56" s="137"/>
      <c r="DX56" s="137"/>
      <c r="DY56" s="138"/>
      <c r="DZ56" s="136">
        <v>88.9</v>
      </c>
      <c r="EA56" s="137"/>
      <c r="EB56" s="137"/>
      <c r="EC56" s="137"/>
      <c r="ED56" s="137"/>
      <c r="EE56" s="137"/>
      <c r="EF56" s="137"/>
      <c r="EG56" s="137"/>
      <c r="EH56" s="137"/>
      <c r="EI56" s="137"/>
      <c r="EJ56" s="138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</row>
    <row r="57" spans="2:156" ht="27.95" customHeight="1" thickBot="1" x14ac:dyDescent="0.3">
      <c r="B57" s="112" t="s">
        <v>85</v>
      </c>
      <c r="C57" s="112"/>
      <c r="D57" s="112"/>
      <c r="E57" s="112"/>
      <c r="F57" s="112"/>
      <c r="G57" s="36"/>
      <c r="H57" s="113" t="s">
        <v>86</v>
      </c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38"/>
      <c r="BH57" s="118" t="s">
        <v>21</v>
      </c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7">
        <v>82</v>
      </c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>
        <v>88.2</v>
      </c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>
        <v>89</v>
      </c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>
        <v>90</v>
      </c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>
        <v>91</v>
      </c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>
        <v>92</v>
      </c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</row>
    <row r="58" spans="2:156" ht="44.1" customHeight="1" thickBot="1" x14ac:dyDescent="0.3">
      <c r="B58" s="112" t="s">
        <v>87</v>
      </c>
      <c r="C58" s="112"/>
      <c r="D58" s="112"/>
      <c r="E58" s="112"/>
      <c r="F58" s="112"/>
      <c r="G58" s="36"/>
      <c r="H58" s="113" t="s">
        <v>88</v>
      </c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39"/>
      <c r="BH58" s="118" t="s">
        <v>21</v>
      </c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7">
        <v>3.1</v>
      </c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>
        <v>4.29</v>
      </c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>
        <v>2.78</v>
      </c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>
        <v>5.66</v>
      </c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>
        <v>3.35</v>
      </c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>
        <v>3.35</v>
      </c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</row>
    <row r="59" spans="2:156" ht="16.5" thickBot="1" x14ac:dyDescent="0.3">
      <c r="B59" s="111" t="s">
        <v>89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</row>
    <row r="60" spans="2:156" ht="57.95" customHeight="1" thickBot="1" x14ac:dyDescent="0.3">
      <c r="B60" s="112" t="s">
        <v>90</v>
      </c>
      <c r="C60" s="112"/>
      <c r="D60" s="112"/>
      <c r="E60" s="112"/>
      <c r="F60" s="112"/>
      <c r="G60" s="36"/>
      <c r="H60" s="113" t="s">
        <v>91</v>
      </c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38"/>
      <c r="BH60" s="114" t="s">
        <v>12</v>
      </c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7">
        <v>71.7</v>
      </c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>
        <v>69.94</v>
      </c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>
        <v>60.95</v>
      </c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>
        <v>67.48</v>
      </c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>
        <v>70.400000000000006</v>
      </c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>
        <v>81.459999999999994</v>
      </c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</row>
    <row r="61" spans="2:156" ht="57.6" customHeight="1" thickBot="1" x14ac:dyDescent="0.3">
      <c r="B61" s="112" t="s">
        <v>92</v>
      </c>
      <c r="C61" s="112"/>
      <c r="D61" s="112"/>
      <c r="E61" s="112"/>
      <c r="F61" s="112"/>
      <c r="G61" s="36"/>
      <c r="H61" s="113" t="s">
        <v>93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38"/>
      <c r="BH61" s="118" t="s">
        <v>21</v>
      </c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7">
        <v>0</v>
      </c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>
        <v>0</v>
      </c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>
        <v>0</v>
      </c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>
        <v>0</v>
      </c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>
        <v>0</v>
      </c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>
        <v>0</v>
      </c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</row>
    <row r="62" spans="2:156" ht="30.95" customHeight="1" thickBot="1" x14ac:dyDescent="0.3">
      <c r="B62" s="112" t="s">
        <v>94</v>
      </c>
      <c r="C62" s="112"/>
      <c r="D62" s="112"/>
      <c r="E62" s="112"/>
      <c r="F62" s="112"/>
      <c r="G62" s="36"/>
      <c r="H62" s="113" t="s">
        <v>95</v>
      </c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38"/>
      <c r="BH62" s="114" t="s">
        <v>52</v>
      </c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39">
        <v>161765</v>
      </c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>
        <v>81088.600000000006</v>
      </c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>
        <v>40923.800000000003</v>
      </c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>
        <v>35315.5</v>
      </c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>
        <v>23410</v>
      </c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>
        <v>10098.799999999999</v>
      </c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</row>
    <row r="63" spans="2:156" ht="54.6" customHeight="1" thickBot="1" x14ac:dyDescent="0.3">
      <c r="B63" s="112" t="s">
        <v>96</v>
      </c>
      <c r="C63" s="112"/>
      <c r="D63" s="112"/>
      <c r="E63" s="112"/>
      <c r="F63" s="112"/>
      <c r="G63" s="36"/>
      <c r="H63" s="121" t="s">
        <v>98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3"/>
      <c r="BG63" s="38"/>
      <c r="BH63" s="114" t="s">
        <v>12</v>
      </c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7">
        <v>0</v>
      </c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>
        <v>0</v>
      </c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>
        <v>0</v>
      </c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>
        <v>0</v>
      </c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>
        <v>0</v>
      </c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>
        <v>0</v>
      </c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</row>
    <row r="64" spans="2:156" ht="41.45" customHeight="1" thickBot="1" x14ac:dyDescent="0.3">
      <c r="B64" s="112" t="s">
        <v>97</v>
      </c>
      <c r="C64" s="112"/>
      <c r="D64" s="112"/>
      <c r="E64" s="112"/>
      <c r="F64" s="112"/>
      <c r="G64" s="36"/>
      <c r="H64" s="113" t="s">
        <v>99</v>
      </c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38"/>
      <c r="BH64" s="114" t="s">
        <v>17</v>
      </c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39">
        <v>1054.2</v>
      </c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>
        <v>1046.21</v>
      </c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>
        <v>1052.4000000000001</v>
      </c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>
        <v>1064.5</v>
      </c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>
        <v>1042.78</v>
      </c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>
        <v>1013.4</v>
      </c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</row>
    <row r="65" spans="2:156" ht="42.95" customHeight="1" thickBot="1" x14ac:dyDescent="0.3">
      <c r="B65" s="112" t="s">
        <v>100</v>
      </c>
      <c r="C65" s="112"/>
      <c r="D65" s="112"/>
      <c r="E65" s="112"/>
      <c r="F65" s="112"/>
      <c r="G65" s="36"/>
      <c r="H65" s="113" t="s">
        <v>102</v>
      </c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38"/>
      <c r="BH65" s="114" t="s">
        <v>101</v>
      </c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6" t="s">
        <v>145</v>
      </c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 t="s">
        <v>145</v>
      </c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 t="s">
        <v>145</v>
      </c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 t="s">
        <v>145</v>
      </c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 t="s">
        <v>145</v>
      </c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 t="s">
        <v>145</v>
      </c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</row>
    <row r="66" spans="2:156" ht="42.6" customHeight="1" thickBot="1" x14ac:dyDescent="0.3">
      <c r="B66" s="112" t="s">
        <v>104</v>
      </c>
      <c r="C66" s="112"/>
      <c r="D66" s="112"/>
      <c r="E66" s="112"/>
      <c r="F66" s="112"/>
      <c r="G66" s="36"/>
      <c r="H66" s="113" t="s">
        <v>123</v>
      </c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38"/>
      <c r="BH66" s="113" t="s">
        <v>103</v>
      </c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20">
        <v>46.43</v>
      </c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>
        <v>49.56</v>
      </c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>
        <v>49.6</v>
      </c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>
        <v>54.33</v>
      </c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>
        <v>55.1</v>
      </c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>
        <v>58.2</v>
      </c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</row>
    <row r="67" spans="2:156" ht="16.5" thickBot="1" x14ac:dyDescent="0.3">
      <c r="B67" s="112" t="s">
        <v>105</v>
      </c>
      <c r="C67" s="112"/>
      <c r="D67" s="112"/>
      <c r="E67" s="112"/>
      <c r="F67" s="112"/>
      <c r="G67" s="36"/>
      <c r="H67" s="113" t="s">
        <v>107</v>
      </c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38"/>
      <c r="BH67" s="113" t="s">
        <v>106</v>
      </c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7">
        <v>190.05500000000001</v>
      </c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>
        <v>199.851</v>
      </c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>
        <v>209.16</v>
      </c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>
        <v>215.30699999999999</v>
      </c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>
        <v>220.12799999999999</v>
      </c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>
        <v>224.84700000000001</v>
      </c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</row>
    <row r="68" spans="2:156" ht="16.5" thickBot="1" x14ac:dyDescent="0.3">
      <c r="B68" s="111" t="s">
        <v>108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</row>
    <row r="69" spans="2:156" ht="27.95" customHeight="1" thickBot="1" x14ac:dyDescent="0.3">
      <c r="B69" s="112" t="s">
        <v>109</v>
      </c>
      <c r="C69" s="112"/>
      <c r="D69" s="112"/>
      <c r="E69" s="112"/>
      <c r="F69" s="112"/>
      <c r="G69" s="36"/>
      <c r="H69" s="113" t="s">
        <v>110</v>
      </c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38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</row>
    <row r="70" spans="2:156" ht="16.5" thickBot="1" x14ac:dyDescent="0.3">
      <c r="B70" s="112"/>
      <c r="C70" s="112"/>
      <c r="D70" s="112"/>
      <c r="E70" s="112"/>
      <c r="F70" s="112"/>
      <c r="G70" s="36"/>
      <c r="H70" s="119" t="s">
        <v>111</v>
      </c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38"/>
      <c r="BH70" s="113" t="s">
        <v>120</v>
      </c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7">
        <v>615.1</v>
      </c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>
        <v>581.44000000000005</v>
      </c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>
        <v>580.20000000000005</v>
      </c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>
        <v>573.5</v>
      </c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>
        <v>570.1</v>
      </c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>
        <v>566.20000000000005</v>
      </c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</row>
    <row r="71" spans="2:156" ht="16.5" thickBot="1" x14ac:dyDescent="0.3">
      <c r="B71" s="112"/>
      <c r="C71" s="112"/>
      <c r="D71" s="112"/>
      <c r="E71" s="112"/>
      <c r="F71" s="112"/>
      <c r="G71" s="36"/>
      <c r="H71" s="119" t="s">
        <v>112</v>
      </c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38"/>
      <c r="BH71" s="113" t="s">
        <v>119</v>
      </c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41">
        <v>7.6999999999999999E-2</v>
      </c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>
        <v>7.85E-2</v>
      </c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>
        <v>7.6999999999999999E-2</v>
      </c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>
        <v>7.6100000000000001E-2</v>
      </c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>
        <v>7.5300000000000006E-2</v>
      </c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>
        <v>7.4399999999999994E-2</v>
      </c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</row>
    <row r="72" spans="2:156" ht="16.5" thickBot="1" x14ac:dyDescent="0.3">
      <c r="B72" s="112"/>
      <c r="C72" s="112"/>
      <c r="D72" s="112"/>
      <c r="E72" s="112"/>
      <c r="F72" s="112"/>
      <c r="G72" s="36"/>
      <c r="H72" s="119" t="s">
        <v>113</v>
      </c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38"/>
      <c r="BH72" s="113" t="s">
        <v>130</v>
      </c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20">
        <v>14.11</v>
      </c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>
        <v>13.74</v>
      </c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>
        <v>10.81</v>
      </c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>
        <v>10.52</v>
      </c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>
        <v>10.32</v>
      </c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>
        <v>10.19</v>
      </c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</row>
    <row r="73" spans="2:156" ht="17.25" customHeight="1" thickBot="1" x14ac:dyDescent="0.3">
      <c r="B73" s="112"/>
      <c r="C73" s="112"/>
      <c r="D73" s="112"/>
      <c r="E73" s="112"/>
      <c r="F73" s="112"/>
      <c r="G73" s="36"/>
      <c r="H73" s="119" t="s">
        <v>114</v>
      </c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39"/>
      <c r="BH73" s="118" t="s">
        <v>21</v>
      </c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20">
        <v>41.57</v>
      </c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>
        <v>41.48</v>
      </c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>
        <v>40.729999999999997</v>
      </c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>
        <v>40.61</v>
      </c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>
        <v>40.5</v>
      </c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>
        <v>40.39</v>
      </c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</row>
    <row r="74" spans="2:156" ht="17.25" customHeight="1" thickBot="1" x14ac:dyDescent="0.3">
      <c r="B74" s="112"/>
      <c r="C74" s="112"/>
      <c r="D74" s="112"/>
      <c r="E74" s="112"/>
      <c r="F74" s="112"/>
      <c r="G74" s="36"/>
      <c r="H74" s="119" t="s">
        <v>115</v>
      </c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39"/>
      <c r="BH74" s="118" t="s">
        <v>21</v>
      </c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7">
        <v>221.1</v>
      </c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>
        <v>221.5</v>
      </c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>
        <v>209.1</v>
      </c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>
        <v>208.6</v>
      </c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>
        <v>208</v>
      </c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>
        <v>207</v>
      </c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</row>
    <row r="75" spans="2:156" ht="30.6" customHeight="1" thickBot="1" x14ac:dyDescent="0.3">
      <c r="B75" s="112" t="s">
        <v>116</v>
      </c>
      <c r="C75" s="112"/>
      <c r="D75" s="112"/>
      <c r="E75" s="112"/>
      <c r="F75" s="112"/>
      <c r="G75" s="36"/>
      <c r="H75" s="113" t="s">
        <v>117</v>
      </c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38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</row>
    <row r="76" spans="2:156" ht="16.5" thickBot="1" x14ac:dyDescent="0.3">
      <c r="B76" s="112"/>
      <c r="C76" s="112"/>
      <c r="D76" s="112"/>
      <c r="E76" s="112"/>
      <c r="F76" s="112"/>
      <c r="G76" s="36"/>
      <c r="H76" s="119" t="s">
        <v>111</v>
      </c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38"/>
      <c r="BH76" s="113" t="s">
        <v>118</v>
      </c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7">
        <v>60</v>
      </c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>
        <v>50.7</v>
      </c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>
        <v>40.6</v>
      </c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>
        <v>36.1</v>
      </c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>
        <v>33.200000000000003</v>
      </c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>
        <v>30.9</v>
      </c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</row>
    <row r="77" spans="2:156" ht="16.5" thickBot="1" x14ac:dyDescent="0.3">
      <c r="B77" s="112"/>
      <c r="C77" s="112"/>
      <c r="D77" s="112"/>
      <c r="E77" s="112"/>
      <c r="F77" s="112"/>
      <c r="G77" s="36"/>
      <c r="H77" s="119" t="s">
        <v>112</v>
      </c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38"/>
      <c r="BH77" s="113" t="s">
        <v>119</v>
      </c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6">
        <v>4.8000000000000001E-2</v>
      </c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>
        <v>5.7000000000000002E-2</v>
      </c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>
        <v>4.4999999999999998E-2</v>
      </c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>
        <v>3.9E-2</v>
      </c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>
        <v>3.5999999999999997E-2</v>
      </c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41">
        <v>0.03</v>
      </c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</row>
    <row r="78" spans="2:156" ht="16.5" thickBot="1" x14ac:dyDescent="0.3">
      <c r="B78" s="112"/>
      <c r="C78" s="112"/>
      <c r="D78" s="112"/>
      <c r="E78" s="112"/>
      <c r="F78" s="112"/>
      <c r="G78" s="36"/>
      <c r="H78" s="119" t="s">
        <v>113</v>
      </c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38"/>
      <c r="BH78" s="113" t="s">
        <v>121</v>
      </c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41">
        <v>0.159</v>
      </c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>
        <v>0.14099999999999999</v>
      </c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>
        <v>0.114</v>
      </c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>
        <v>0.11</v>
      </c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>
        <v>0.108</v>
      </c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>
        <v>0.105</v>
      </c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</row>
    <row r="79" spans="2:156" ht="16.5" thickBot="1" x14ac:dyDescent="0.3">
      <c r="B79" s="112"/>
      <c r="C79" s="112"/>
      <c r="D79" s="112"/>
      <c r="E79" s="112"/>
      <c r="F79" s="112"/>
      <c r="G79" s="36"/>
      <c r="H79" s="119" t="s">
        <v>114</v>
      </c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39"/>
      <c r="BH79" s="118" t="s">
        <v>21</v>
      </c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41">
        <v>0.60599999999999998</v>
      </c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>
        <v>0.66</v>
      </c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>
        <v>0.57699999999999996</v>
      </c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>
        <v>0.56999999999999995</v>
      </c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>
        <v>0.56399999999999995</v>
      </c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>
        <v>0.55800000000000005</v>
      </c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</row>
    <row r="80" spans="2:156" ht="16.5" thickBot="1" x14ac:dyDescent="0.3">
      <c r="B80" s="142"/>
      <c r="C80" s="142"/>
      <c r="D80" s="142"/>
      <c r="E80" s="142"/>
      <c r="F80" s="142"/>
      <c r="G80" s="42"/>
      <c r="H80" s="143" t="s">
        <v>115</v>
      </c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43"/>
      <c r="BH80" s="144" t="s">
        <v>21</v>
      </c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5">
        <v>5.9</v>
      </c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6">
        <v>5.21</v>
      </c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5">
        <v>4.92</v>
      </c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>
        <v>4.68</v>
      </c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6">
        <v>4.42</v>
      </c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>
        <v>4.26</v>
      </c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</row>
    <row r="81" spans="2:156" ht="105.95" customHeight="1" thickBot="1" x14ac:dyDescent="0.3">
      <c r="B81" s="146" t="s">
        <v>147</v>
      </c>
      <c r="C81" s="44"/>
      <c r="D81" s="44"/>
      <c r="E81" s="44"/>
      <c r="F81" s="44"/>
      <c r="G81" s="44"/>
      <c r="H81" s="150" t="s">
        <v>146</v>
      </c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2"/>
      <c r="BG81" s="44"/>
      <c r="BH81" s="153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5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</row>
    <row r="82" spans="2:156" ht="16.5" thickBot="1" x14ac:dyDescent="0.3">
      <c r="B82" s="148"/>
      <c r="C82" s="45"/>
      <c r="D82" s="45"/>
      <c r="E82" s="45"/>
      <c r="F82" s="45"/>
      <c r="G82" s="45"/>
      <c r="H82" s="119" t="s">
        <v>148</v>
      </c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38"/>
      <c r="BH82" s="113" t="s">
        <v>150</v>
      </c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>
        <v>89.4</v>
      </c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>
        <v>91</v>
      </c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</row>
    <row r="83" spans="2:156" ht="16.5" thickBot="1" x14ac:dyDescent="0.3">
      <c r="B83" s="149"/>
      <c r="C83" s="46"/>
      <c r="D83" s="46"/>
      <c r="E83" s="46"/>
      <c r="F83" s="46"/>
      <c r="G83" s="46"/>
      <c r="H83" s="119" t="s">
        <v>149</v>
      </c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38"/>
      <c r="BH83" s="113" t="s">
        <v>151</v>
      </c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6">
        <v>83.7</v>
      </c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>
        <v>93.8</v>
      </c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7">
        <v>95</v>
      </c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>
        <v>95</v>
      </c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>
        <v>95</v>
      </c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>
        <v>95</v>
      </c>
      <c r="EA83" s="117"/>
      <c r="EB83" s="117"/>
      <c r="EC83" s="117"/>
      <c r="ED83" s="117"/>
      <c r="EE83" s="117"/>
      <c r="EF83" s="117"/>
      <c r="EG83" s="117"/>
      <c r="EH83" s="117"/>
      <c r="EI83" s="117"/>
      <c r="EJ83" s="117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</row>
  </sheetData>
  <mergeCells count="666">
    <mergeCell ref="EK82:EZ82"/>
    <mergeCell ref="H83:BF83"/>
    <mergeCell ref="BH83:BV83"/>
    <mergeCell ref="BW83:CG83"/>
    <mergeCell ref="CH83:CR83"/>
    <mergeCell ref="CS83:DC83"/>
    <mergeCell ref="DD83:DN83"/>
    <mergeCell ref="DO83:DY83"/>
    <mergeCell ref="DZ83:EJ83"/>
    <mergeCell ref="EK83:EZ83"/>
    <mergeCell ref="DZ81:EJ81"/>
    <mergeCell ref="EK81:EZ81"/>
    <mergeCell ref="H82:BF82"/>
    <mergeCell ref="BH82:BV82"/>
    <mergeCell ref="BW82:CG82"/>
    <mergeCell ref="CH82:CR82"/>
    <mergeCell ref="CS82:DC82"/>
    <mergeCell ref="DD82:DN82"/>
    <mergeCell ref="DO82:DY82"/>
    <mergeCell ref="DZ82:EJ82"/>
    <mergeCell ref="DZ80:EJ80"/>
    <mergeCell ref="EK80:EZ80"/>
    <mergeCell ref="B81:B83"/>
    <mergeCell ref="H81:BF81"/>
    <mergeCell ref="BH81:BV81"/>
    <mergeCell ref="BW81:CG81"/>
    <mergeCell ref="CH81:CR81"/>
    <mergeCell ref="CS81:DC81"/>
    <mergeCell ref="DD81:DN81"/>
    <mergeCell ref="DO81:DY81"/>
    <mergeCell ref="DO79:DY79"/>
    <mergeCell ref="DZ79:EJ79"/>
    <mergeCell ref="EK79:EZ79"/>
    <mergeCell ref="H80:BF80"/>
    <mergeCell ref="BH80:BV80"/>
    <mergeCell ref="BW80:CG80"/>
    <mergeCell ref="CH80:CR80"/>
    <mergeCell ref="CS80:DC80"/>
    <mergeCell ref="DD80:DN80"/>
    <mergeCell ref="DO80:DY80"/>
    <mergeCell ref="H79:BF79"/>
    <mergeCell ref="BH79:BV79"/>
    <mergeCell ref="BW79:CG79"/>
    <mergeCell ref="CH79:CR79"/>
    <mergeCell ref="CS79:DC79"/>
    <mergeCell ref="DD79:DN79"/>
    <mergeCell ref="EK77:EZ77"/>
    <mergeCell ref="H78:BF78"/>
    <mergeCell ref="BH78:BV78"/>
    <mergeCell ref="BW78:CG78"/>
    <mergeCell ref="CH78:CR78"/>
    <mergeCell ref="CS78:DC78"/>
    <mergeCell ref="DD78:DN78"/>
    <mergeCell ref="DO78:DY78"/>
    <mergeCell ref="DZ78:EJ78"/>
    <mergeCell ref="EK78:EZ78"/>
    <mergeCell ref="DZ76:EJ76"/>
    <mergeCell ref="EK76:EZ76"/>
    <mergeCell ref="H77:BF77"/>
    <mergeCell ref="BH77:BV77"/>
    <mergeCell ref="BW77:CG77"/>
    <mergeCell ref="CH77:CR77"/>
    <mergeCell ref="CS77:DC77"/>
    <mergeCell ref="DD77:DN77"/>
    <mergeCell ref="DO77:DY77"/>
    <mergeCell ref="DZ77:EJ77"/>
    <mergeCell ref="DO75:DY75"/>
    <mergeCell ref="DZ75:EJ75"/>
    <mergeCell ref="EK75:EZ75"/>
    <mergeCell ref="H76:BF76"/>
    <mergeCell ref="BH76:BV76"/>
    <mergeCell ref="BW76:CG76"/>
    <mergeCell ref="CH76:CR76"/>
    <mergeCell ref="CS76:DC76"/>
    <mergeCell ref="DD76:DN76"/>
    <mergeCell ref="DO76:DY76"/>
    <mergeCell ref="DO74:DY74"/>
    <mergeCell ref="DZ74:EJ74"/>
    <mergeCell ref="EK74:EZ74"/>
    <mergeCell ref="B75:F80"/>
    <mergeCell ref="H75:BF75"/>
    <mergeCell ref="BH75:BV75"/>
    <mergeCell ref="BW75:CG75"/>
    <mergeCell ref="CH75:CR75"/>
    <mergeCell ref="CS75:DC75"/>
    <mergeCell ref="DD75:DN75"/>
    <mergeCell ref="H74:BF74"/>
    <mergeCell ref="BH74:BV74"/>
    <mergeCell ref="BW74:CG74"/>
    <mergeCell ref="CH74:CR74"/>
    <mergeCell ref="CS74:DC74"/>
    <mergeCell ref="DD74:DN74"/>
    <mergeCell ref="EK72:EZ72"/>
    <mergeCell ref="H73:BF73"/>
    <mergeCell ref="BH73:BV73"/>
    <mergeCell ref="BW73:CG73"/>
    <mergeCell ref="CH73:CR73"/>
    <mergeCell ref="CS73:DC73"/>
    <mergeCell ref="DD73:DN73"/>
    <mergeCell ref="DO73:DY73"/>
    <mergeCell ref="DZ73:EJ73"/>
    <mergeCell ref="EK73:EZ73"/>
    <mergeCell ref="DZ71:EJ71"/>
    <mergeCell ref="EK71:EZ71"/>
    <mergeCell ref="H72:BF72"/>
    <mergeCell ref="BH72:BV72"/>
    <mergeCell ref="BW72:CG72"/>
    <mergeCell ref="CH72:CR72"/>
    <mergeCell ref="CS72:DC72"/>
    <mergeCell ref="DD72:DN72"/>
    <mergeCell ref="DO72:DY72"/>
    <mergeCell ref="DZ72:EJ72"/>
    <mergeCell ref="DO70:DY70"/>
    <mergeCell ref="DZ70:EJ70"/>
    <mergeCell ref="EK70:EZ70"/>
    <mergeCell ref="H71:BF71"/>
    <mergeCell ref="BH71:BV71"/>
    <mergeCell ref="BW71:CG71"/>
    <mergeCell ref="CH71:CR71"/>
    <mergeCell ref="CS71:DC71"/>
    <mergeCell ref="DD71:DN71"/>
    <mergeCell ref="DO71:DY71"/>
    <mergeCell ref="DD69:DN69"/>
    <mergeCell ref="DO69:DY69"/>
    <mergeCell ref="DZ69:EJ69"/>
    <mergeCell ref="EK69:EZ69"/>
    <mergeCell ref="H70:BF70"/>
    <mergeCell ref="BH70:BV70"/>
    <mergeCell ref="BW70:CG70"/>
    <mergeCell ref="CH70:CR70"/>
    <mergeCell ref="CS70:DC70"/>
    <mergeCell ref="DD70:DN70"/>
    <mergeCell ref="DO67:DY67"/>
    <mergeCell ref="DZ67:EJ67"/>
    <mergeCell ref="EK67:EZ67"/>
    <mergeCell ref="B68:EZ68"/>
    <mergeCell ref="B69:F74"/>
    <mergeCell ref="H69:BF69"/>
    <mergeCell ref="BH69:BV69"/>
    <mergeCell ref="BW69:CG69"/>
    <mergeCell ref="CH69:CR69"/>
    <mergeCell ref="CS69:DC69"/>
    <mergeCell ref="DO66:DY66"/>
    <mergeCell ref="DZ66:EJ66"/>
    <mergeCell ref="EK66:EZ66"/>
    <mergeCell ref="B67:F67"/>
    <mergeCell ref="H67:BF67"/>
    <mergeCell ref="BH67:BV67"/>
    <mergeCell ref="BW67:CG67"/>
    <mergeCell ref="CH67:CR67"/>
    <mergeCell ref="CS67:DC67"/>
    <mergeCell ref="DD67:DN67"/>
    <mergeCell ref="DO65:DY65"/>
    <mergeCell ref="DZ65:EJ65"/>
    <mergeCell ref="EK65:EZ65"/>
    <mergeCell ref="B66:F66"/>
    <mergeCell ref="H66:BF66"/>
    <mergeCell ref="BH66:BV66"/>
    <mergeCell ref="BW66:CG66"/>
    <mergeCell ref="CH66:CR66"/>
    <mergeCell ref="CS66:DC66"/>
    <mergeCell ref="DD66:DN66"/>
    <mergeCell ref="DO64:DY64"/>
    <mergeCell ref="DZ64:EJ64"/>
    <mergeCell ref="EK64:EZ64"/>
    <mergeCell ref="B65:F65"/>
    <mergeCell ref="H65:BF65"/>
    <mergeCell ref="BH65:BV65"/>
    <mergeCell ref="BW65:CG65"/>
    <mergeCell ref="CH65:CR65"/>
    <mergeCell ref="CS65:DC65"/>
    <mergeCell ref="DD65:DN65"/>
    <mergeCell ref="DO63:DY63"/>
    <mergeCell ref="DZ63:EJ63"/>
    <mergeCell ref="EK63:EZ63"/>
    <mergeCell ref="B64:F64"/>
    <mergeCell ref="H64:BF64"/>
    <mergeCell ref="BH64:BV64"/>
    <mergeCell ref="BW64:CG64"/>
    <mergeCell ref="CH64:CR64"/>
    <mergeCell ref="CS64:DC64"/>
    <mergeCell ref="DD64:DN64"/>
    <mergeCell ref="DO62:DY62"/>
    <mergeCell ref="DZ62:EJ62"/>
    <mergeCell ref="EK62:EZ62"/>
    <mergeCell ref="B63:F63"/>
    <mergeCell ref="H63:BF63"/>
    <mergeCell ref="BH63:BV63"/>
    <mergeCell ref="BW63:CG63"/>
    <mergeCell ref="CH63:CR63"/>
    <mergeCell ref="CS63:DC63"/>
    <mergeCell ref="DD63:DN63"/>
    <mergeCell ref="DO61:DY61"/>
    <mergeCell ref="DZ61:EJ61"/>
    <mergeCell ref="EK61:EZ61"/>
    <mergeCell ref="B62:F62"/>
    <mergeCell ref="H62:BF62"/>
    <mergeCell ref="BH62:BV62"/>
    <mergeCell ref="BW62:CG62"/>
    <mergeCell ref="CH62:CR62"/>
    <mergeCell ref="CS62:DC62"/>
    <mergeCell ref="DD62:DN62"/>
    <mergeCell ref="DO60:DY60"/>
    <mergeCell ref="DZ60:EJ60"/>
    <mergeCell ref="EK60:EZ60"/>
    <mergeCell ref="B61:F61"/>
    <mergeCell ref="H61:BF61"/>
    <mergeCell ref="BH61:BV61"/>
    <mergeCell ref="BW61:CG61"/>
    <mergeCell ref="CH61:CR61"/>
    <mergeCell ref="CS61:DC61"/>
    <mergeCell ref="DD61:DN61"/>
    <mergeCell ref="DZ58:EJ58"/>
    <mergeCell ref="EK58:EZ58"/>
    <mergeCell ref="B59:EZ59"/>
    <mergeCell ref="B60:F60"/>
    <mergeCell ref="H60:BF60"/>
    <mergeCell ref="BH60:BV60"/>
    <mergeCell ref="BW60:CG60"/>
    <mergeCell ref="CH60:CR60"/>
    <mergeCell ref="CS60:DC60"/>
    <mergeCell ref="DD60:DN60"/>
    <mergeCell ref="DZ57:EJ57"/>
    <mergeCell ref="EK57:EZ57"/>
    <mergeCell ref="B58:F58"/>
    <mergeCell ref="H58:BF58"/>
    <mergeCell ref="BH58:BV58"/>
    <mergeCell ref="BW58:CG58"/>
    <mergeCell ref="CH58:CR58"/>
    <mergeCell ref="CS58:DC58"/>
    <mergeCell ref="DD58:DN58"/>
    <mergeCell ref="DO58:DY58"/>
    <mergeCell ref="DZ56:EJ56"/>
    <mergeCell ref="EK56:EZ56"/>
    <mergeCell ref="B57:F57"/>
    <mergeCell ref="H57:BF57"/>
    <mergeCell ref="BH57:BV57"/>
    <mergeCell ref="BW57:CG57"/>
    <mergeCell ref="CH57:CR57"/>
    <mergeCell ref="CS57:DC57"/>
    <mergeCell ref="DD57:DN57"/>
    <mergeCell ref="DO57:DY57"/>
    <mergeCell ref="DZ55:EJ55"/>
    <mergeCell ref="EK55:EZ55"/>
    <mergeCell ref="B56:F56"/>
    <mergeCell ref="H56:BF56"/>
    <mergeCell ref="BH56:BV56"/>
    <mergeCell ref="BW56:CG56"/>
    <mergeCell ref="CH56:CR56"/>
    <mergeCell ref="CS56:DC56"/>
    <mergeCell ref="DD56:DN56"/>
    <mergeCell ref="DO56:DY56"/>
    <mergeCell ref="EK53:EZ53"/>
    <mergeCell ref="B54:EZ54"/>
    <mergeCell ref="B55:F55"/>
    <mergeCell ref="H55:BF55"/>
    <mergeCell ref="BH55:BV55"/>
    <mergeCell ref="BW55:CG55"/>
    <mergeCell ref="CH55:CR55"/>
    <mergeCell ref="CS55:DC55"/>
    <mergeCell ref="DD55:DN55"/>
    <mergeCell ref="DO55:DY55"/>
    <mergeCell ref="DZ52:EJ52"/>
    <mergeCell ref="EK52:EZ52"/>
    <mergeCell ref="H53:BF53"/>
    <mergeCell ref="BH53:BV53"/>
    <mergeCell ref="BW53:CG53"/>
    <mergeCell ref="CH53:CR53"/>
    <mergeCell ref="CS53:DC53"/>
    <mergeCell ref="DD53:DN53"/>
    <mergeCell ref="DO53:DY53"/>
    <mergeCell ref="DZ53:EJ53"/>
    <mergeCell ref="DO51:DY51"/>
    <mergeCell ref="DZ51:EJ51"/>
    <mergeCell ref="EK51:EZ51"/>
    <mergeCell ref="H52:BF52"/>
    <mergeCell ref="BH52:BV52"/>
    <mergeCell ref="BW52:CG52"/>
    <mergeCell ref="CH52:CR52"/>
    <mergeCell ref="CS52:DC52"/>
    <mergeCell ref="DD52:DN52"/>
    <mergeCell ref="DO52:DY52"/>
    <mergeCell ref="DO50:DY50"/>
    <mergeCell ref="DZ50:EJ50"/>
    <mergeCell ref="EK50:EZ50"/>
    <mergeCell ref="B51:F53"/>
    <mergeCell ref="H51:BF51"/>
    <mergeCell ref="BH51:BV51"/>
    <mergeCell ref="BW51:CG51"/>
    <mergeCell ref="CH51:CR51"/>
    <mergeCell ref="CS51:DC51"/>
    <mergeCell ref="DD51:DN51"/>
    <mergeCell ref="DD49:DN49"/>
    <mergeCell ref="DO49:DY49"/>
    <mergeCell ref="DZ49:EJ49"/>
    <mergeCell ref="EK49:EZ49"/>
    <mergeCell ref="H50:BF50"/>
    <mergeCell ref="BH50:BV50"/>
    <mergeCell ref="BW50:CG50"/>
    <mergeCell ref="CH50:CR50"/>
    <mergeCell ref="CS50:DC50"/>
    <mergeCell ref="DD50:DN50"/>
    <mergeCell ref="B49:F50"/>
    <mergeCell ref="H49:BF49"/>
    <mergeCell ref="BH49:BV49"/>
    <mergeCell ref="BW49:CG49"/>
    <mergeCell ref="CH49:CR49"/>
    <mergeCell ref="CS49:DC49"/>
    <mergeCell ref="EK47:EZ47"/>
    <mergeCell ref="H48:BF48"/>
    <mergeCell ref="BH48:BV48"/>
    <mergeCell ref="BW48:CG48"/>
    <mergeCell ref="CH48:CR48"/>
    <mergeCell ref="CS48:DC48"/>
    <mergeCell ref="DD48:DN48"/>
    <mergeCell ref="DO48:DY48"/>
    <mergeCell ref="DZ48:EJ48"/>
    <mergeCell ref="EK48:EZ48"/>
    <mergeCell ref="B46:EZ46"/>
    <mergeCell ref="B47:F48"/>
    <mergeCell ref="H47:BF47"/>
    <mergeCell ref="BH47:BV47"/>
    <mergeCell ref="BW47:CG47"/>
    <mergeCell ref="CH47:CR47"/>
    <mergeCell ref="CS47:DC47"/>
    <mergeCell ref="DD47:DN47"/>
    <mergeCell ref="DO47:DY47"/>
    <mergeCell ref="DZ47:EJ47"/>
    <mergeCell ref="EK44:EZ44"/>
    <mergeCell ref="G45:BF45"/>
    <mergeCell ref="BG45:BV45"/>
    <mergeCell ref="BW45:CG45"/>
    <mergeCell ref="CH45:CR45"/>
    <mergeCell ref="CS45:DC45"/>
    <mergeCell ref="DD45:DN45"/>
    <mergeCell ref="DO45:DY45"/>
    <mergeCell ref="DZ45:EJ45"/>
    <mergeCell ref="EK45:EZ45"/>
    <mergeCell ref="EK42:EZ42"/>
    <mergeCell ref="B43:EZ43"/>
    <mergeCell ref="G44:BF44"/>
    <mergeCell ref="BH44:BV44"/>
    <mergeCell ref="BW44:CG44"/>
    <mergeCell ref="CH44:CR44"/>
    <mergeCell ref="CS44:DC44"/>
    <mergeCell ref="DD44:DN44"/>
    <mergeCell ref="DO44:DY44"/>
    <mergeCell ref="DZ44:EJ44"/>
    <mergeCell ref="EK41:EZ41"/>
    <mergeCell ref="B42:F42"/>
    <mergeCell ref="H42:BF42"/>
    <mergeCell ref="BH42:BV42"/>
    <mergeCell ref="BW42:CG42"/>
    <mergeCell ref="CH42:CR42"/>
    <mergeCell ref="CS42:DC42"/>
    <mergeCell ref="DD42:DN42"/>
    <mergeCell ref="DO42:DY42"/>
    <mergeCell ref="DZ42:EJ42"/>
    <mergeCell ref="EK40:EZ40"/>
    <mergeCell ref="B41:F41"/>
    <mergeCell ref="H41:BF41"/>
    <mergeCell ref="BH41:BV41"/>
    <mergeCell ref="BW41:CG41"/>
    <mergeCell ref="CH41:CR41"/>
    <mergeCell ref="CS41:DC41"/>
    <mergeCell ref="DD41:DN41"/>
    <mergeCell ref="DO41:DY41"/>
    <mergeCell ref="DZ41:EJ41"/>
    <mergeCell ref="DZ39:EJ39"/>
    <mergeCell ref="EK39:EZ39"/>
    <mergeCell ref="H40:BF40"/>
    <mergeCell ref="BH40:BV40"/>
    <mergeCell ref="BW40:CG40"/>
    <mergeCell ref="CH40:CR40"/>
    <mergeCell ref="CS40:DC40"/>
    <mergeCell ref="DD40:DN40"/>
    <mergeCell ref="DO40:DY40"/>
    <mergeCell ref="DZ40:EJ40"/>
    <mergeCell ref="DO38:DY38"/>
    <mergeCell ref="DZ38:EJ38"/>
    <mergeCell ref="EK38:EZ38"/>
    <mergeCell ref="H39:BF39"/>
    <mergeCell ref="BH39:BV39"/>
    <mergeCell ref="BW39:CG39"/>
    <mergeCell ref="CH39:CR39"/>
    <mergeCell ref="CS39:DC39"/>
    <mergeCell ref="DD39:DN39"/>
    <mergeCell ref="DO39:DY39"/>
    <mergeCell ref="DD37:DN37"/>
    <mergeCell ref="DO37:DY37"/>
    <mergeCell ref="DZ37:EJ37"/>
    <mergeCell ref="EK37:EZ37"/>
    <mergeCell ref="H38:BF38"/>
    <mergeCell ref="BH38:BV38"/>
    <mergeCell ref="BW38:CG38"/>
    <mergeCell ref="CH38:CR38"/>
    <mergeCell ref="CS38:DC38"/>
    <mergeCell ref="DD38:DN38"/>
    <mergeCell ref="B37:F40"/>
    <mergeCell ref="H37:BF37"/>
    <mergeCell ref="BH37:BV37"/>
    <mergeCell ref="BW37:CG37"/>
    <mergeCell ref="CH37:CR37"/>
    <mergeCell ref="CS37:DC37"/>
    <mergeCell ref="CS35:DC35"/>
    <mergeCell ref="DD35:DN35"/>
    <mergeCell ref="DO35:DY35"/>
    <mergeCell ref="DZ35:EJ35"/>
    <mergeCell ref="EK35:EZ35"/>
    <mergeCell ref="B36:EZ36"/>
    <mergeCell ref="CS34:DC34"/>
    <mergeCell ref="DD34:DN34"/>
    <mergeCell ref="DO34:DY34"/>
    <mergeCell ref="DZ34:EJ34"/>
    <mergeCell ref="EK34:EZ34"/>
    <mergeCell ref="B35:F35"/>
    <mergeCell ref="H35:BF35"/>
    <mergeCell ref="BH35:BV35"/>
    <mergeCell ref="BW35:CG35"/>
    <mergeCell ref="CH35:CR35"/>
    <mergeCell ref="CS33:DC33"/>
    <mergeCell ref="DD33:DN33"/>
    <mergeCell ref="DO33:DY33"/>
    <mergeCell ref="DZ33:EJ33"/>
    <mergeCell ref="EK33:EZ33"/>
    <mergeCell ref="B34:F34"/>
    <mergeCell ref="H34:BF34"/>
    <mergeCell ref="BH34:BV34"/>
    <mergeCell ref="BW34:CG34"/>
    <mergeCell ref="CH34:CR34"/>
    <mergeCell ref="CS32:DC32"/>
    <mergeCell ref="DD32:DN32"/>
    <mergeCell ref="DO32:DY32"/>
    <mergeCell ref="DZ32:EJ32"/>
    <mergeCell ref="EK32:EZ32"/>
    <mergeCell ref="B33:F33"/>
    <mergeCell ref="H33:BF33"/>
    <mergeCell ref="BH33:BV33"/>
    <mergeCell ref="BW33:CG33"/>
    <mergeCell ref="CH33:CR33"/>
    <mergeCell ref="CS31:DC31"/>
    <mergeCell ref="DD31:DN31"/>
    <mergeCell ref="DO31:DY31"/>
    <mergeCell ref="DZ31:EJ31"/>
    <mergeCell ref="EK31:EZ31"/>
    <mergeCell ref="B32:F32"/>
    <mergeCell ref="H32:BF32"/>
    <mergeCell ref="BH32:BV32"/>
    <mergeCell ref="BW32:CG32"/>
    <mergeCell ref="CH32:CR32"/>
    <mergeCell ref="CS30:DC30"/>
    <mergeCell ref="DD30:DN30"/>
    <mergeCell ref="DO30:DY30"/>
    <mergeCell ref="DZ30:EJ30"/>
    <mergeCell ref="EK30:EZ30"/>
    <mergeCell ref="B31:F31"/>
    <mergeCell ref="H31:BF31"/>
    <mergeCell ref="BH31:BV31"/>
    <mergeCell ref="BW31:CG31"/>
    <mergeCell ref="CH31:CR31"/>
    <mergeCell ref="CS29:DC29"/>
    <mergeCell ref="DD29:DN29"/>
    <mergeCell ref="DO29:DY29"/>
    <mergeCell ref="DZ29:EJ29"/>
    <mergeCell ref="EK29:EZ29"/>
    <mergeCell ref="B30:F30"/>
    <mergeCell ref="H30:BF30"/>
    <mergeCell ref="BH30:BV30"/>
    <mergeCell ref="BW30:CG30"/>
    <mergeCell ref="CH30:CR30"/>
    <mergeCell ref="CS28:DC28"/>
    <mergeCell ref="DD28:DN28"/>
    <mergeCell ref="DO28:DY28"/>
    <mergeCell ref="DZ28:EJ28"/>
    <mergeCell ref="EK28:EZ28"/>
    <mergeCell ref="B29:F29"/>
    <mergeCell ref="H29:BF29"/>
    <mergeCell ref="BH29:BV29"/>
    <mergeCell ref="BW29:CG29"/>
    <mergeCell ref="CH29:CR29"/>
    <mergeCell ref="DD26:DN26"/>
    <mergeCell ref="DO26:DY26"/>
    <mergeCell ref="DZ26:EJ26"/>
    <mergeCell ref="EK26:EZ26"/>
    <mergeCell ref="B27:EZ27"/>
    <mergeCell ref="B28:F28"/>
    <mergeCell ref="H28:BF28"/>
    <mergeCell ref="BH28:BV28"/>
    <mergeCell ref="BW28:CG28"/>
    <mergeCell ref="CH28:CR28"/>
    <mergeCell ref="DD25:DN25"/>
    <mergeCell ref="DO25:DY25"/>
    <mergeCell ref="DZ25:EJ25"/>
    <mergeCell ref="EK25:EZ25"/>
    <mergeCell ref="B26:F26"/>
    <mergeCell ref="H26:BF26"/>
    <mergeCell ref="BH26:BV26"/>
    <mergeCell ref="BW26:CG26"/>
    <mergeCell ref="CH26:CR26"/>
    <mergeCell ref="CS26:DC26"/>
    <mergeCell ref="DD24:DN24"/>
    <mergeCell ref="DO24:DY24"/>
    <mergeCell ref="DZ24:EJ24"/>
    <mergeCell ref="EK24:EZ24"/>
    <mergeCell ref="B25:F25"/>
    <mergeCell ref="H25:BF25"/>
    <mergeCell ref="BH25:BV25"/>
    <mergeCell ref="BW25:CG25"/>
    <mergeCell ref="CH25:CR25"/>
    <mergeCell ref="CS25:DC25"/>
    <mergeCell ref="DO22:DY22"/>
    <mergeCell ref="DZ22:EJ22"/>
    <mergeCell ref="EK22:EZ22"/>
    <mergeCell ref="B23:EZ23"/>
    <mergeCell ref="B24:F24"/>
    <mergeCell ref="H24:BF24"/>
    <mergeCell ref="BH24:BV24"/>
    <mergeCell ref="BW24:CG24"/>
    <mergeCell ref="CH24:CR24"/>
    <mergeCell ref="CS24:DC24"/>
    <mergeCell ref="H22:BF22"/>
    <mergeCell ref="BH22:BV22"/>
    <mergeCell ref="BW22:CG22"/>
    <mergeCell ref="CH22:CR22"/>
    <mergeCell ref="CS22:DC22"/>
    <mergeCell ref="DD22:DN22"/>
    <mergeCell ref="EK20:EZ20"/>
    <mergeCell ref="H21:BF21"/>
    <mergeCell ref="BH21:BV21"/>
    <mergeCell ref="BW21:CG21"/>
    <mergeCell ref="CH21:CR21"/>
    <mergeCell ref="CS21:DC21"/>
    <mergeCell ref="DD21:DN21"/>
    <mergeCell ref="DO21:DY21"/>
    <mergeCell ref="DZ21:EJ21"/>
    <mergeCell ref="EK21:EZ21"/>
    <mergeCell ref="DZ19:EJ19"/>
    <mergeCell ref="EK19:EZ19"/>
    <mergeCell ref="H20:BF20"/>
    <mergeCell ref="BH20:BV20"/>
    <mergeCell ref="BW20:CG20"/>
    <mergeCell ref="CH20:CR20"/>
    <mergeCell ref="CS20:DC20"/>
    <mergeCell ref="DD20:DN20"/>
    <mergeCell ref="DO20:DY20"/>
    <mergeCell ref="DZ20:EJ20"/>
    <mergeCell ref="DO18:DY18"/>
    <mergeCell ref="DZ18:EJ18"/>
    <mergeCell ref="EK18:EZ18"/>
    <mergeCell ref="H19:BF19"/>
    <mergeCell ref="BH19:BV19"/>
    <mergeCell ref="BW19:CG19"/>
    <mergeCell ref="CH19:CR19"/>
    <mergeCell ref="CS19:DC19"/>
    <mergeCell ref="DD19:DN19"/>
    <mergeCell ref="DO19:DY19"/>
    <mergeCell ref="DD17:DN17"/>
    <mergeCell ref="DO17:DY17"/>
    <mergeCell ref="DZ17:EJ17"/>
    <mergeCell ref="EK17:EZ17"/>
    <mergeCell ref="H18:BF18"/>
    <mergeCell ref="BH18:BV18"/>
    <mergeCell ref="BW18:CG18"/>
    <mergeCell ref="CH18:CR18"/>
    <mergeCell ref="CS18:DC18"/>
    <mergeCell ref="DD18:DN18"/>
    <mergeCell ref="CS16:DC16"/>
    <mergeCell ref="DD16:DN16"/>
    <mergeCell ref="DO16:DY16"/>
    <mergeCell ref="DZ16:EJ16"/>
    <mergeCell ref="EK16:EZ16"/>
    <mergeCell ref="H17:BF17"/>
    <mergeCell ref="BH17:BV17"/>
    <mergeCell ref="BW17:CG17"/>
    <mergeCell ref="CH17:CR17"/>
    <mergeCell ref="CS17:DC17"/>
    <mergeCell ref="CS15:DC15"/>
    <mergeCell ref="DD15:DN15"/>
    <mergeCell ref="DO15:DY15"/>
    <mergeCell ref="DZ15:EJ15"/>
    <mergeCell ref="EK15:EZ15"/>
    <mergeCell ref="B16:F22"/>
    <mergeCell ref="H16:BF16"/>
    <mergeCell ref="BH16:BV16"/>
    <mergeCell ref="BW16:CG16"/>
    <mergeCell ref="CH16:CR16"/>
    <mergeCell ref="CS14:DC14"/>
    <mergeCell ref="DD14:DN14"/>
    <mergeCell ref="DO14:DY14"/>
    <mergeCell ref="DZ14:EJ14"/>
    <mergeCell ref="EK14:EZ14"/>
    <mergeCell ref="B15:F15"/>
    <mergeCell ref="H15:BF15"/>
    <mergeCell ref="BH15:BV15"/>
    <mergeCell ref="BW15:CG15"/>
    <mergeCell ref="CH15:CR15"/>
    <mergeCell ref="CS13:DC13"/>
    <mergeCell ref="DD13:DN13"/>
    <mergeCell ref="DO13:DY13"/>
    <mergeCell ref="DZ13:EJ13"/>
    <mergeCell ref="EK13:EZ13"/>
    <mergeCell ref="B14:F14"/>
    <mergeCell ref="H14:BF14"/>
    <mergeCell ref="BH14:BV14"/>
    <mergeCell ref="BW14:CG14"/>
    <mergeCell ref="CH14:CR14"/>
    <mergeCell ref="CS12:DC12"/>
    <mergeCell ref="DD12:DN12"/>
    <mergeCell ref="DO12:DY12"/>
    <mergeCell ref="DZ12:EJ12"/>
    <mergeCell ref="EK12:EZ12"/>
    <mergeCell ref="B13:F13"/>
    <mergeCell ref="H13:BF13"/>
    <mergeCell ref="BH13:BV13"/>
    <mergeCell ref="BW13:CG13"/>
    <mergeCell ref="CH13:CR13"/>
    <mergeCell ref="CS11:DC11"/>
    <mergeCell ref="DD11:DN11"/>
    <mergeCell ref="DO11:DY11"/>
    <mergeCell ref="DZ11:EJ11"/>
    <mergeCell ref="EK11:EZ11"/>
    <mergeCell ref="B12:F12"/>
    <mergeCell ref="H12:BF12"/>
    <mergeCell ref="BH12:BV12"/>
    <mergeCell ref="BW12:CG12"/>
    <mergeCell ref="CH12:CR12"/>
    <mergeCell ref="CS10:DC10"/>
    <mergeCell ref="DD10:DN10"/>
    <mergeCell ref="DO10:DY10"/>
    <mergeCell ref="DZ10:EJ10"/>
    <mergeCell ref="EK10:EZ10"/>
    <mergeCell ref="B11:F11"/>
    <mergeCell ref="H11:BF11"/>
    <mergeCell ref="BH11:BV11"/>
    <mergeCell ref="BW11:CG11"/>
    <mergeCell ref="CH11:CR11"/>
    <mergeCell ref="CS9:DC9"/>
    <mergeCell ref="DD9:DN9"/>
    <mergeCell ref="DO9:DY9"/>
    <mergeCell ref="DZ9:EJ9"/>
    <mergeCell ref="EK9:EZ9"/>
    <mergeCell ref="B10:F10"/>
    <mergeCell ref="H10:BF10"/>
    <mergeCell ref="BH10:BV10"/>
    <mergeCell ref="BW10:CG10"/>
    <mergeCell ref="CH10:CR10"/>
    <mergeCell ref="CS7:DC7"/>
    <mergeCell ref="DD7:DN7"/>
    <mergeCell ref="DO7:DY7"/>
    <mergeCell ref="DZ7:EJ7"/>
    <mergeCell ref="B8:EZ8"/>
    <mergeCell ref="B9:F9"/>
    <mergeCell ref="H9:BF9"/>
    <mergeCell ref="BH9:BV9"/>
    <mergeCell ref="BW9:CG9"/>
    <mergeCell ref="CH9:CR9"/>
    <mergeCell ref="DL1:EZ1"/>
    <mergeCell ref="B2:EZ2"/>
    <mergeCell ref="G3:EU3"/>
    <mergeCell ref="G4:EU4"/>
    <mergeCell ref="B6:BF7"/>
    <mergeCell ref="BG6:BV7"/>
    <mergeCell ref="BW6:EJ6"/>
    <mergeCell ref="EK6:EZ7"/>
    <mergeCell ref="BW7:CG7"/>
    <mergeCell ref="CH7:CR7"/>
  </mergeCells>
  <printOptions horizontalCentered="1" verticalCentered="1"/>
  <pageMargins left="0.15748031496062992" right="0.35433070866141736" top="0.31496062992125984" bottom="0.23622047244094491" header="0.31496062992125984" footer="0.31496062992125984"/>
  <pageSetup paperSize="9" scale="75" firstPageNumber="3" fitToHeight="4" orientation="portrait" useFirstPageNumber="1" r:id="rId1"/>
  <headerFooter differentFirst="1" alignWithMargins="0">
    <oddHeader>&amp;C&amp;"Times New Roman,обычный"&amp;14&amp;P</oddHeader>
    <firstHeader>&amp;C&amp;"Times New Roman,обычный"&amp;14 3</firstHeader>
  </headerFooter>
  <rowBreaks count="3" manualBreakCount="3">
    <brk id="29" min="1" max="155" man="1"/>
    <brk id="50" min="1" max="155" man="1"/>
    <brk id="67" min="1" max="1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J83"/>
  <sheetViews>
    <sheetView view="pageBreakPreview" topLeftCell="A2" zoomScale="70" zoomScaleNormal="90" zoomScaleSheetLayoutView="70" workbookViewId="0">
      <pane xSplit="74" ySplit="7" topLeftCell="BW9" activePane="bottomRight" state="frozen"/>
      <selection activeCell="A2" sqref="A2"/>
      <selection pane="topRight" activeCell="BW2" sqref="BW2"/>
      <selection pane="bottomLeft" activeCell="A9" sqref="A9"/>
      <selection pane="bottomRight" activeCell="CU70" sqref="CU70:EL74"/>
    </sheetView>
  </sheetViews>
  <sheetFormatPr defaultColWidth="0.85546875" defaultRowHeight="12.75" customHeight="1" x14ac:dyDescent="0.25"/>
  <cols>
    <col min="1" max="1" width="2.42578125" style="12" customWidth="1"/>
    <col min="2" max="2" width="5.7109375" style="12" customWidth="1"/>
    <col min="3" max="4" width="0.28515625" style="12" hidden="1" customWidth="1"/>
    <col min="5" max="5" width="0.85546875" style="12" hidden="1" customWidth="1"/>
    <col min="6" max="6" width="2" style="12" hidden="1" customWidth="1"/>
    <col min="7" max="7" width="0.42578125" style="12" hidden="1" customWidth="1"/>
    <col min="8" max="58" width="0.85546875" style="12"/>
    <col min="59" max="59" width="0.85546875" style="12" hidden="1" customWidth="1"/>
    <col min="60" max="79" width="0.85546875" style="12"/>
    <col min="80" max="81" width="1.140625" style="12" customWidth="1"/>
    <col min="82" max="83" width="0.85546875" style="12"/>
    <col min="84" max="84" width="2.42578125" style="12" customWidth="1"/>
    <col min="85" max="94" width="0.85546875" style="12"/>
    <col min="95" max="95" width="2.140625" style="12" customWidth="1"/>
    <col min="96" max="96" width="0.85546875" style="12"/>
    <col min="97" max="97" width="13.85546875" style="22" customWidth="1"/>
    <col min="98" max="98" width="13.42578125" style="22" customWidth="1"/>
    <col min="99" max="99" width="0.85546875" style="12" customWidth="1"/>
    <col min="100" max="107" width="0.85546875" style="12"/>
    <col min="108" max="108" width="1.7109375" style="12" customWidth="1"/>
    <col min="109" max="115" width="0.85546875" style="12"/>
    <col min="116" max="116" width="1.7109375" style="12" customWidth="1"/>
    <col min="117" max="126" width="0.85546875" style="12"/>
    <col min="127" max="127" width="2" style="12" customWidth="1"/>
    <col min="128" max="136" width="0.85546875" style="12"/>
    <col min="137" max="139" width="1.42578125" style="12" customWidth="1"/>
    <col min="140" max="152" width="0.85546875" style="12"/>
    <col min="153" max="153" width="1.28515625" style="12" customWidth="1"/>
    <col min="154" max="157" width="0.85546875" style="12"/>
    <col min="158" max="158" width="4.5703125" style="12" customWidth="1"/>
    <col min="159" max="162" width="0.85546875" style="12"/>
    <col min="163" max="164" width="5.7109375" style="12" bestFit="1" customWidth="1"/>
    <col min="165" max="165" width="0.85546875" style="12"/>
    <col min="166" max="166" width="5.7109375" style="12" bestFit="1" customWidth="1"/>
    <col min="167" max="16384" width="0.85546875" style="12"/>
  </cols>
  <sheetData>
    <row r="1" spans="2:158" ht="19.5" customHeight="1" x14ac:dyDescent="0.25">
      <c r="DN1" s="156" t="s">
        <v>152</v>
      </c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</row>
    <row r="2" spans="2:158" ht="48" customHeight="1" x14ac:dyDescent="0.25">
      <c r="B2" s="156" t="s">
        <v>14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</row>
    <row r="3" spans="2:158" ht="15.75" x14ac:dyDescent="0.25">
      <c r="G3" s="158" t="s">
        <v>144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</row>
    <row r="4" spans="2:158" s="16" customFormat="1" ht="13.5" customHeight="1" x14ac:dyDescent="0.2">
      <c r="G4" s="108" t="s">
        <v>15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</row>
    <row r="5" spans="2:158" ht="16.5" thickBot="1" x14ac:dyDescent="0.3">
      <c r="CS5" s="12"/>
      <c r="CT5" s="12"/>
    </row>
    <row r="6" spans="2:158" ht="16.5" customHeight="1" thickBot="1" x14ac:dyDescent="0.3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4" t="s">
        <v>4</v>
      </c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5" t="s">
        <v>5</v>
      </c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 t="s">
        <v>6</v>
      </c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</row>
    <row r="7" spans="2:158" ht="33" customHeight="1" thickBot="1" x14ac:dyDescent="0.3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5">
        <v>2018</v>
      </c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>
        <v>2019</v>
      </c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23" t="s">
        <v>155</v>
      </c>
      <c r="CT7" s="23" t="s">
        <v>156</v>
      </c>
      <c r="CU7" s="105">
        <v>2020</v>
      </c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>
        <v>2021</v>
      </c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>
        <v>2022</v>
      </c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>
        <v>2023</v>
      </c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</row>
    <row r="8" spans="2:158" ht="19.5" thickBot="1" x14ac:dyDescent="0.35">
      <c r="B8" s="92" t="s">
        <v>158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</row>
    <row r="9" spans="2:158" ht="48" customHeight="1" thickBot="1" x14ac:dyDescent="0.3">
      <c r="B9" s="84" t="s">
        <v>9</v>
      </c>
      <c r="C9" s="84"/>
      <c r="D9" s="84"/>
      <c r="E9" s="84"/>
      <c r="F9" s="84"/>
      <c r="G9" s="10"/>
      <c r="H9" s="59" t="s">
        <v>10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13"/>
      <c r="BH9" s="86" t="s">
        <v>8</v>
      </c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103">
        <v>526</v>
      </c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>
        <v>530</v>
      </c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24">
        <v>472.1</v>
      </c>
      <c r="CT9" s="24">
        <v>632</v>
      </c>
      <c r="CU9" s="103">
        <v>519.70000000000005</v>
      </c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>
        <v>533</v>
      </c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>
        <v>536</v>
      </c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>
        <v>538</v>
      </c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</row>
    <row r="10" spans="2:158" ht="96" customHeight="1" thickBot="1" x14ac:dyDescent="0.3">
      <c r="B10" s="84" t="s">
        <v>11</v>
      </c>
      <c r="C10" s="84"/>
      <c r="D10" s="84"/>
      <c r="E10" s="84"/>
      <c r="F10" s="84"/>
      <c r="G10" s="10"/>
      <c r="H10" s="59" t="s">
        <v>13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13"/>
      <c r="BH10" s="86" t="s">
        <v>12</v>
      </c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65">
        <v>35.4</v>
      </c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3">
        <v>35.5</v>
      </c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25">
        <v>29.3</v>
      </c>
      <c r="CT10" s="25">
        <v>34.1</v>
      </c>
      <c r="CU10" s="63">
        <v>34.4</v>
      </c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>
        <v>35.700000000000003</v>
      </c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>
        <v>35.9</v>
      </c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5">
        <v>36.1</v>
      </c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</row>
    <row r="11" spans="2:158" ht="48" customHeight="1" thickBot="1" x14ac:dyDescent="0.3">
      <c r="B11" s="84" t="s">
        <v>16</v>
      </c>
      <c r="C11" s="84"/>
      <c r="D11" s="84"/>
      <c r="E11" s="84"/>
      <c r="F11" s="84"/>
      <c r="G11" s="10"/>
      <c r="H11" s="59" t="s">
        <v>38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13"/>
      <c r="BH11" s="86" t="s">
        <v>17</v>
      </c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93">
        <v>86285.2</v>
      </c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>
        <v>38977.699999999997</v>
      </c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29">
        <f>29.8*1000</f>
        <v>29800</v>
      </c>
      <c r="CT11" s="29">
        <f>48.4*1000</f>
        <v>48400</v>
      </c>
      <c r="CU11" s="93">
        <v>16032</v>
      </c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>
        <v>28840.5</v>
      </c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>
        <v>30148</v>
      </c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>
        <v>30509.7</v>
      </c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</row>
    <row r="12" spans="2:158" ht="80.25" customHeight="1" thickBot="1" x14ac:dyDescent="0.3">
      <c r="B12" s="84" t="s">
        <v>18</v>
      </c>
      <c r="C12" s="84"/>
      <c r="D12" s="84"/>
      <c r="E12" s="84"/>
      <c r="F12" s="84"/>
      <c r="G12" s="10"/>
      <c r="H12" s="59" t="s">
        <v>19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13"/>
      <c r="BH12" s="86" t="s">
        <v>12</v>
      </c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63">
        <v>52.9</v>
      </c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>
        <v>64.180000000000007</v>
      </c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25">
        <v>92</v>
      </c>
      <c r="CT12" s="25"/>
      <c r="CU12" s="63">
        <v>64.180000000000007</v>
      </c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>
        <v>64.2</v>
      </c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>
        <v>64.22</v>
      </c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>
        <v>64.22</v>
      </c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</row>
    <row r="13" spans="2:158" ht="33" customHeight="1" thickBot="1" x14ac:dyDescent="0.3">
      <c r="B13" s="84" t="s">
        <v>20</v>
      </c>
      <c r="C13" s="84"/>
      <c r="D13" s="84"/>
      <c r="E13" s="84"/>
      <c r="F13" s="84"/>
      <c r="G13" s="10"/>
      <c r="H13" s="59" t="s">
        <v>22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11"/>
      <c r="BH13" s="89" t="s">
        <v>21</v>
      </c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63">
        <v>100</v>
      </c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>
        <v>100</v>
      </c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25">
        <v>81.900000000000006</v>
      </c>
      <c r="CT13" s="25"/>
      <c r="CU13" s="63">
        <v>100</v>
      </c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>
        <v>100</v>
      </c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>
        <v>100</v>
      </c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>
        <v>100</v>
      </c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</row>
    <row r="14" spans="2:158" ht="93.75" customHeight="1" thickBot="1" x14ac:dyDescent="0.3">
      <c r="B14" s="84" t="s">
        <v>23</v>
      </c>
      <c r="C14" s="84"/>
      <c r="D14" s="84"/>
      <c r="E14" s="84"/>
      <c r="F14" s="84"/>
      <c r="G14" s="10"/>
      <c r="H14" s="59" t="s">
        <v>24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11"/>
      <c r="BH14" s="89" t="s">
        <v>21</v>
      </c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63">
        <v>20</v>
      </c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>
        <v>19.8</v>
      </c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25">
        <v>24.6</v>
      </c>
      <c r="CT14" s="25"/>
      <c r="CU14" s="63">
        <v>19.5</v>
      </c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>
        <v>19.2</v>
      </c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>
        <v>19.100000000000001</v>
      </c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>
        <v>18.899999999999999</v>
      </c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</row>
    <row r="15" spans="2:158" ht="126.75" customHeight="1" thickBot="1" x14ac:dyDescent="0.3">
      <c r="B15" s="84" t="s">
        <v>25</v>
      </c>
      <c r="C15" s="84"/>
      <c r="D15" s="84"/>
      <c r="E15" s="84"/>
      <c r="F15" s="84"/>
      <c r="G15" s="10"/>
      <c r="H15" s="59" t="s">
        <v>26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13"/>
      <c r="BH15" s="89" t="s">
        <v>21</v>
      </c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63">
        <v>0</v>
      </c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>
        <v>0</v>
      </c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31">
        <v>0.16200000000000001</v>
      </c>
      <c r="CT15" s="25"/>
      <c r="CU15" s="63">
        <v>0</v>
      </c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>
        <v>0</v>
      </c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>
        <v>0</v>
      </c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>
        <v>0</v>
      </c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</row>
    <row r="16" spans="2:158" ht="33" customHeight="1" thickBot="1" x14ac:dyDescent="0.3">
      <c r="B16" s="84" t="s">
        <v>27</v>
      </c>
      <c r="C16" s="84"/>
      <c r="D16" s="84"/>
      <c r="E16" s="84"/>
      <c r="F16" s="84"/>
      <c r="G16" s="10"/>
      <c r="H16" s="59" t="s">
        <v>28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13"/>
      <c r="BH16" s="86" t="s">
        <v>17</v>
      </c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26"/>
      <c r="CT16" s="26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</row>
    <row r="17" spans="2:166" ht="33" customHeight="1" thickBot="1" x14ac:dyDescent="0.3">
      <c r="B17" s="84"/>
      <c r="C17" s="84"/>
      <c r="D17" s="84"/>
      <c r="E17" s="84"/>
      <c r="F17" s="84"/>
      <c r="G17" s="10"/>
      <c r="H17" s="64" t="s">
        <v>30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11"/>
      <c r="BH17" s="89" t="s">
        <v>21</v>
      </c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63">
        <v>32548.799999999999</v>
      </c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>
        <v>34198</v>
      </c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25">
        <v>40272.6</v>
      </c>
      <c r="CT17" s="25"/>
      <c r="CU17" s="63">
        <v>35128.5</v>
      </c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>
        <v>35405.800000000003</v>
      </c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>
        <v>36828.699999999997</v>
      </c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>
        <v>38306.6</v>
      </c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G17" s="17"/>
      <c r="FH17" s="17"/>
      <c r="FJ17" s="17"/>
    </row>
    <row r="18" spans="2:166" ht="33" customHeight="1" thickBot="1" x14ac:dyDescent="0.3">
      <c r="B18" s="84"/>
      <c r="C18" s="84"/>
      <c r="D18" s="84"/>
      <c r="E18" s="84"/>
      <c r="F18" s="84"/>
      <c r="G18" s="10"/>
      <c r="H18" s="64" t="s">
        <v>32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11"/>
      <c r="BH18" s="89" t="s">
        <v>21</v>
      </c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65">
        <v>23123.5</v>
      </c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>
        <v>25167.599999999999</v>
      </c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25">
        <v>22824</v>
      </c>
      <c r="CT18" s="26">
        <v>23734</v>
      </c>
      <c r="CU18" s="63">
        <v>26119.599999999999</v>
      </c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>
        <f>CU18*103/100</f>
        <v>26903.187999999998</v>
      </c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>
        <f>DF18*103.5/100</f>
        <v>27844.799579999995</v>
      </c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>
        <f>DQ18*103.1/100</f>
        <v>28707.988366979993</v>
      </c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G18" s="17"/>
      <c r="FH18" s="17"/>
      <c r="FJ18" s="17"/>
    </row>
    <row r="19" spans="2:166" ht="33" customHeight="1" thickBot="1" x14ac:dyDescent="0.3">
      <c r="B19" s="84"/>
      <c r="C19" s="84"/>
      <c r="D19" s="84"/>
      <c r="E19" s="84"/>
      <c r="F19" s="84"/>
      <c r="G19" s="10"/>
      <c r="H19" s="64" t="s">
        <v>33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11"/>
      <c r="BH19" s="89" t="s">
        <v>21</v>
      </c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63">
        <v>27392.3</v>
      </c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>
        <v>30071.4</v>
      </c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25">
        <v>28809</v>
      </c>
      <c r="CT19" s="25"/>
      <c r="CU19" s="63">
        <v>32640.799999999999</v>
      </c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>
        <f>CU19+500</f>
        <v>33140.800000000003</v>
      </c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>
        <f>DF19+550</f>
        <v>33690.800000000003</v>
      </c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>
        <f>DQ19+458</f>
        <v>34148.800000000003</v>
      </c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G19" s="17"/>
      <c r="FH19" s="17"/>
      <c r="FJ19" s="17"/>
    </row>
    <row r="20" spans="2:166" ht="33" customHeight="1" thickBot="1" x14ac:dyDescent="0.3">
      <c r="B20" s="84"/>
      <c r="C20" s="84"/>
      <c r="D20" s="84"/>
      <c r="E20" s="84"/>
      <c r="F20" s="84"/>
      <c r="G20" s="10"/>
      <c r="H20" s="64" t="s">
        <v>34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13"/>
      <c r="BH20" s="86" t="s">
        <v>17</v>
      </c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63">
        <v>29501</v>
      </c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>
        <v>32374</v>
      </c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25">
        <v>32310</v>
      </c>
      <c r="CT20" s="25"/>
      <c r="CU20" s="63">
        <v>35755</v>
      </c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>
        <f>CU20+550</f>
        <v>36305</v>
      </c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>
        <f>DF20+458</f>
        <v>36763</v>
      </c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>
        <f>DQ20+565</f>
        <v>37328</v>
      </c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G20" s="17"/>
      <c r="FH20" s="17"/>
      <c r="FJ20" s="17"/>
    </row>
    <row r="21" spans="2:166" ht="33" customHeight="1" thickBot="1" x14ac:dyDescent="0.3">
      <c r="B21" s="84"/>
      <c r="C21" s="84"/>
      <c r="D21" s="84"/>
      <c r="E21" s="84"/>
      <c r="F21" s="84"/>
      <c r="G21" s="10"/>
      <c r="H21" s="64" t="s">
        <v>35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11"/>
      <c r="BH21" s="89" t="s">
        <v>21</v>
      </c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63">
        <v>28907</v>
      </c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>
        <v>30956.400000000001</v>
      </c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25">
        <v>30712</v>
      </c>
      <c r="CT21" s="25">
        <v>31712</v>
      </c>
      <c r="CU21" s="63">
        <v>31371.5</v>
      </c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>
        <v>31371.5</v>
      </c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>
        <v>31371.5</v>
      </c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>
        <v>31371.5</v>
      </c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G21" s="17"/>
      <c r="FH21" s="17"/>
      <c r="FJ21" s="17"/>
    </row>
    <row r="22" spans="2:166" ht="33" customHeight="1" thickBot="1" x14ac:dyDescent="0.3">
      <c r="B22" s="84"/>
      <c r="C22" s="84"/>
      <c r="D22" s="84"/>
      <c r="E22" s="84"/>
      <c r="F22" s="84"/>
      <c r="G22" s="10"/>
      <c r="H22" s="64" t="s">
        <v>36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11"/>
      <c r="BH22" s="89" t="s">
        <v>21</v>
      </c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63">
        <v>28639.4</v>
      </c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>
        <v>33309.4</v>
      </c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25">
        <v>34196</v>
      </c>
      <c r="CT22" s="25">
        <v>35038</v>
      </c>
      <c r="CU22" s="63">
        <v>36653.4</v>
      </c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>
        <v>36653.4</v>
      </c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>
        <v>36653.4</v>
      </c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>
        <v>36653.4</v>
      </c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G22" s="17"/>
      <c r="FH22" s="17"/>
      <c r="FJ22" s="17"/>
    </row>
    <row r="23" spans="2:166" ht="19.5" thickBot="1" x14ac:dyDescent="0.35">
      <c r="B23" s="92" t="s">
        <v>157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</row>
    <row r="24" spans="2:166" ht="96.95" customHeight="1" thickBot="1" x14ac:dyDescent="0.3">
      <c r="B24" s="84" t="s">
        <v>29</v>
      </c>
      <c r="C24" s="84"/>
      <c r="D24" s="84"/>
      <c r="E24" s="84"/>
      <c r="F24" s="84"/>
      <c r="G24" s="10"/>
      <c r="H24" s="59" t="s">
        <v>127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13"/>
      <c r="BH24" s="86" t="s">
        <v>12</v>
      </c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65">
        <v>63.6</v>
      </c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>
        <v>61.7</v>
      </c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26">
        <v>60.7</v>
      </c>
      <c r="CT24" s="26">
        <v>66.7</v>
      </c>
      <c r="CU24" s="63">
        <v>56</v>
      </c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>
        <v>54.4</v>
      </c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>
        <v>54</v>
      </c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>
        <v>54.2</v>
      </c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</row>
    <row r="25" spans="2:166" ht="80.25" customHeight="1" thickBot="1" x14ac:dyDescent="0.3">
      <c r="B25" s="84" t="s">
        <v>39</v>
      </c>
      <c r="C25" s="84"/>
      <c r="D25" s="84"/>
      <c r="E25" s="84"/>
      <c r="F25" s="84"/>
      <c r="G25" s="10"/>
      <c r="H25" s="59" t="s">
        <v>126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11"/>
      <c r="BH25" s="89" t="s">
        <v>21</v>
      </c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65">
        <v>51.3</v>
      </c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>
        <v>43.2</v>
      </c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26">
        <v>14.2</v>
      </c>
      <c r="CT25" s="26">
        <v>31.4</v>
      </c>
      <c r="CU25" s="65">
        <v>34.700000000000003</v>
      </c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3">
        <v>44</v>
      </c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>
        <v>42</v>
      </c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>
        <v>38.4</v>
      </c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</row>
    <row r="26" spans="2:166" ht="98.25" customHeight="1" thickBot="1" x14ac:dyDescent="0.3">
      <c r="B26" s="84" t="s">
        <v>40</v>
      </c>
      <c r="C26" s="84"/>
      <c r="D26" s="84"/>
      <c r="E26" s="84"/>
      <c r="F26" s="84"/>
      <c r="G26" s="10"/>
      <c r="H26" s="59" t="s">
        <v>131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13"/>
      <c r="BH26" s="89" t="s">
        <v>21</v>
      </c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63">
        <v>0</v>
      </c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>
        <v>0</v>
      </c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25">
        <v>1.7</v>
      </c>
      <c r="CT26" s="25">
        <v>1.1000000000000001</v>
      </c>
      <c r="CU26" s="63">
        <v>0</v>
      </c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>
        <v>0</v>
      </c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>
        <v>0</v>
      </c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>
        <v>0</v>
      </c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</row>
    <row r="27" spans="2:166" ht="16.5" thickBot="1" x14ac:dyDescent="0.3">
      <c r="B27" s="92" t="s">
        <v>41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</row>
    <row r="28" spans="2:166" ht="34.5" customHeight="1" thickBot="1" x14ac:dyDescent="0.3">
      <c r="B28" s="84" t="s">
        <v>42</v>
      </c>
      <c r="C28" s="84"/>
      <c r="D28" s="84"/>
      <c r="E28" s="84"/>
      <c r="F28" s="84"/>
      <c r="G28" s="10"/>
      <c r="H28" s="59" t="s">
        <v>141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13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26"/>
      <c r="CT28" s="26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</row>
    <row r="29" spans="2:166" ht="101.25" customHeight="1" thickBot="1" x14ac:dyDescent="0.3">
      <c r="B29" s="84" t="s">
        <v>43</v>
      </c>
      <c r="C29" s="84"/>
      <c r="D29" s="84"/>
      <c r="E29" s="84"/>
      <c r="F29" s="84"/>
      <c r="G29" s="10"/>
      <c r="H29" s="59" t="s">
        <v>44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13"/>
      <c r="BH29" s="86" t="s">
        <v>12</v>
      </c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63">
        <v>0.1</v>
      </c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>
        <v>0.2</v>
      </c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25">
        <v>0.6</v>
      </c>
      <c r="CT29" s="25"/>
      <c r="CU29" s="90">
        <v>0.01</v>
      </c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>
        <v>0.01</v>
      </c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>
        <v>0.01</v>
      </c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>
        <v>0.01</v>
      </c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</row>
    <row r="30" spans="2:166" ht="96" customHeight="1" thickBot="1" x14ac:dyDescent="0.3">
      <c r="B30" s="84" t="s">
        <v>45</v>
      </c>
      <c r="C30" s="84"/>
      <c r="D30" s="84"/>
      <c r="E30" s="84"/>
      <c r="F30" s="84"/>
      <c r="G30" s="10"/>
      <c r="H30" s="59" t="s">
        <v>46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11"/>
      <c r="BH30" s="89" t="s">
        <v>21</v>
      </c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63">
        <v>100</v>
      </c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>
        <v>100</v>
      </c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25">
        <v>95.7</v>
      </c>
      <c r="CT30" s="25">
        <v>96.3</v>
      </c>
      <c r="CU30" s="63">
        <v>100</v>
      </c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>
        <v>100</v>
      </c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>
        <v>100</v>
      </c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>
        <v>100</v>
      </c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</row>
    <row r="31" spans="2:166" ht="96" customHeight="1" thickBot="1" x14ac:dyDescent="0.3">
      <c r="B31" s="84" t="s">
        <v>47</v>
      </c>
      <c r="C31" s="84"/>
      <c r="D31" s="84"/>
      <c r="E31" s="84"/>
      <c r="F31" s="84"/>
      <c r="G31" s="10"/>
      <c r="H31" s="59" t="s">
        <v>48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11"/>
      <c r="BH31" s="89" t="s">
        <v>21</v>
      </c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63">
        <v>0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>
        <v>0</v>
      </c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25">
        <v>2.2999999999999998</v>
      </c>
      <c r="CT31" s="25">
        <v>0.9</v>
      </c>
      <c r="CU31" s="63">
        <v>0</v>
      </c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>
        <v>0</v>
      </c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>
        <v>0</v>
      </c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>
        <v>0</v>
      </c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</row>
    <row r="32" spans="2:166" ht="66" customHeight="1" thickBot="1" x14ac:dyDescent="0.3">
      <c r="B32" s="84" t="s">
        <v>49</v>
      </c>
      <c r="C32" s="84"/>
      <c r="D32" s="84"/>
      <c r="E32" s="84"/>
      <c r="F32" s="84"/>
      <c r="G32" s="10"/>
      <c r="H32" s="59" t="s">
        <v>125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13"/>
      <c r="BH32" s="89" t="s">
        <v>21</v>
      </c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63">
        <v>81.2</v>
      </c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>
        <v>82.4</v>
      </c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25"/>
      <c r="CT32" s="25"/>
      <c r="CU32" s="63">
        <v>83.5</v>
      </c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>
        <v>84</v>
      </c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>
        <v>84.5</v>
      </c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>
        <v>85</v>
      </c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</row>
    <row r="33" spans="2:158" ht="96" customHeight="1" thickBot="1" x14ac:dyDescent="0.3">
      <c r="B33" s="84" t="s">
        <v>50</v>
      </c>
      <c r="C33" s="84"/>
      <c r="D33" s="84"/>
      <c r="E33" s="84"/>
      <c r="F33" s="84"/>
      <c r="G33" s="10"/>
      <c r="H33" s="59" t="s">
        <v>51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11"/>
      <c r="BH33" s="89" t="s">
        <v>21</v>
      </c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65">
        <v>34.200000000000003</v>
      </c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>
        <v>35.299999999999997</v>
      </c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26">
        <v>23.7</v>
      </c>
      <c r="CT33" s="26">
        <v>34.799999999999997</v>
      </c>
      <c r="CU33" s="65">
        <v>36.1</v>
      </c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3">
        <v>36</v>
      </c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>
        <v>35.6</v>
      </c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>
        <v>35.1</v>
      </c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</row>
    <row r="34" spans="2:158" ht="80.25" customHeight="1" thickBot="1" x14ac:dyDescent="0.3">
      <c r="B34" s="84" t="s">
        <v>53</v>
      </c>
      <c r="C34" s="84"/>
      <c r="D34" s="84"/>
      <c r="E34" s="84"/>
      <c r="F34" s="84"/>
      <c r="G34" s="10"/>
      <c r="H34" s="59" t="s">
        <v>54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13"/>
      <c r="BH34" s="86" t="s">
        <v>52</v>
      </c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63">
        <v>40.299999999999997</v>
      </c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>
        <v>51</v>
      </c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25">
        <v>62.4</v>
      </c>
      <c r="CT34" s="25"/>
      <c r="CU34" s="63">
        <v>46.4</v>
      </c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>
        <v>51.4</v>
      </c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>
        <v>51.4</v>
      </c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>
        <v>51.4</v>
      </c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</row>
    <row r="35" spans="2:158" ht="99" customHeight="1" thickBot="1" x14ac:dyDescent="0.3">
      <c r="B35" s="84" t="s">
        <v>55</v>
      </c>
      <c r="C35" s="84"/>
      <c r="D35" s="84"/>
      <c r="E35" s="84"/>
      <c r="F35" s="84"/>
      <c r="G35" s="10"/>
      <c r="H35" s="59" t="s">
        <v>128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13"/>
      <c r="BH35" s="86" t="s">
        <v>12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63">
        <v>70.099999999999994</v>
      </c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>
        <v>75</v>
      </c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25">
        <v>78.900000000000006</v>
      </c>
      <c r="CT35" s="25">
        <v>83.8</v>
      </c>
      <c r="CU35" s="63">
        <v>75.98</v>
      </c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>
        <v>76.2</v>
      </c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>
        <v>76.3</v>
      </c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>
        <v>76.5</v>
      </c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</row>
    <row r="36" spans="2:158" ht="16.5" thickBot="1" x14ac:dyDescent="0.3">
      <c r="B36" s="92" t="s">
        <v>56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</row>
    <row r="37" spans="2:158" ht="48" customHeight="1" thickBot="1" x14ac:dyDescent="0.3">
      <c r="B37" s="84" t="s">
        <v>57</v>
      </c>
      <c r="C37" s="84"/>
      <c r="D37" s="84"/>
      <c r="E37" s="84"/>
      <c r="F37" s="84"/>
      <c r="G37" s="10"/>
      <c r="H37" s="59" t="s">
        <v>58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13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26"/>
      <c r="CT37" s="26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</row>
    <row r="38" spans="2:158" ht="17.25" customHeight="1" thickBot="1" x14ac:dyDescent="0.3">
      <c r="B38" s="84"/>
      <c r="C38" s="84"/>
      <c r="D38" s="84"/>
      <c r="E38" s="84"/>
      <c r="F38" s="84"/>
      <c r="G38" s="10"/>
      <c r="H38" s="64" t="s">
        <v>59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13"/>
      <c r="BH38" s="86" t="s">
        <v>12</v>
      </c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63">
        <v>109.5</v>
      </c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>
        <v>109.5</v>
      </c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25">
        <v>101.5</v>
      </c>
      <c r="CT38" s="25">
        <v>96.6</v>
      </c>
      <c r="CU38" s="63">
        <v>109.5</v>
      </c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>
        <v>109.5</v>
      </c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>
        <v>109.5</v>
      </c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>
        <v>109.5</v>
      </c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</row>
    <row r="39" spans="2:158" ht="17.25" customHeight="1" thickBot="1" x14ac:dyDescent="0.3">
      <c r="B39" s="84"/>
      <c r="C39" s="84"/>
      <c r="D39" s="84"/>
      <c r="E39" s="84"/>
      <c r="F39" s="84"/>
      <c r="G39" s="10"/>
      <c r="H39" s="64" t="s">
        <v>60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11"/>
      <c r="BH39" s="89" t="s">
        <v>21</v>
      </c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63">
        <v>100</v>
      </c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>
        <v>100</v>
      </c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25">
        <v>81.5</v>
      </c>
      <c r="CT39" s="25">
        <v>60.8</v>
      </c>
      <c r="CU39" s="63">
        <v>100</v>
      </c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>
        <v>100</v>
      </c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>
        <v>100</v>
      </c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>
        <v>100</v>
      </c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</row>
    <row r="40" spans="2:158" ht="17.25" customHeight="1" thickBot="1" x14ac:dyDescent="0.3">
      <c r="B40" s="84"/>
      <c r="C40" s="84"/>
      <c r="D40" s="84"/>
      <c r="E40" s="84"/>
      <c r="F40" s="84"/>
      <c r="G40" s="10"/>
      <c r="H40" s="64" t="s">
        <v>61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11"/>
      <c r="BH40" s="89" t="s">
        <v>21</v>
      </c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63">
        <v>0</v>
      </c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>
        <v>0</v>
      </c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25">
        <v>61.1</v>
      </c>
      <c r="CT40" s="25"/>
      <c r="CU40" s="63">
        <v>0</v>
      </c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>
        <v>0</v>
      </c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>
        <v>0</v>
      </c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>
        <v>0</v>
      </c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</row>
    <row r="41" spans="2:158" ht="80.25" customHeight="1" thickBot="1" x14ac:dyDescent="0.3">
      <c r="B41" s="84" t="s">
        <v>63</v>
      </c>
      <c r="C41" s="84"/>
      <c r="D41" s="84"/>
      <c r="E41" s="84"/>
      <c r="F41" s="84"/>
      <c r="G41" s="10"/>
      <c r="H41" s="59" t="s">
        <v>62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11"/>
      <c r="BH41" s="89" t="s">
        <v>21</v>
      </c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65">
        <v>2.7</v>
      </c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>
        <v>2.7</v>
      </c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26">
        <v>14.9</v>
      </c>
      <c r="CT41" s="26">
        <v>12.3</v>
      </c>
      <c r="CU41" s="65">
        <v>2.7</v>
      </c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>
        <v>2.7</v>
      </c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>
        <v>2.7</v>
      </c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>
        <v>2.7</v>
      </c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</row>
    <row r="42" spans="2:158" ht="110.25" customHeight="1" thickBot="1" x14ac:dyDescent="0.3">
      <c r="B42" s="84" t="s">
        <v>64</v>
      </c>
      <c r="C42" s="84"/>
      <c r="D42" s="84"/>
      <c r="E42" s="84"/>
      <c r="F42" s="84"/>
      <c r="G42" s="10"/>
      <c r="H42" s="59" t="s">
        <v>65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13"/>
      <c r="BH42" s="89" t="s">
        <v>21</v>
      </c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63">
        <v>0</v>
      </c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>
        <v>0</v>
      </c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25">
        <v>11.1</v>
      </c>
      <c r="CT42" s="25"/>
      <c r="CU42" s="63">
        <v>0</v>
      </c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>
        <v>0</v>
      </c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>
        <v>0</v>
      </c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>
        <v>0</v>
      </c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</row>
    <row r="43" spans="2:158" ht="16.5" thickBot="1" x14ac:dyDescent="0.3">
      <c r="B43" s="92" t="s">
        <v>66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</row>
    <row r="44" spans="2:158" ht="48" customHeight="1" thickBot="1" x14ac:dyDescent="0.3">
      <c r="B44" s="15" t="s">
        <v>68</v>
      </c>
      <c r="C44" s="18"/>
      <c r="D44" s="15"/>
      <c r="E44" s="15"/>
      <c r="F44" s="15"/>
      <c r="G44" s="78" t="s">
        <v>67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80"/>
      <c r="BG44" s="13"/>
      <c r="BH44" s="89" t="s">
        <v>21</v>
      </c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65">
        <v>49.7</v>
      </c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>
        <v>51.5</v>
      </c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26">
        <v>52.5</v>
      </c>
      <c r="CT44" s="26"/>
      <c r="CU44" s="65">
        <v>53.9</v>
      </c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>
        <v>55.5</v>
      </c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3">
        <v>57.5</v>
      </c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>
        <v>60</v>
      </c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72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4"/>
    </row>
    <row r="45" spans="2:158" ht="48" customHeight="1" thickBot="1" x14ac:dyDescent="0.3">
      <c r="B45" s="15" t="s">
        <v>142</v>
      </c>
      <c r="C45" s="18"/>
      <c r="D45" s="15"/>
      <c r="E45" s="15"/>
      <c r="F45" s="15"/>
      <c r="G45" s="59" t="s">
        <v>143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86" t="s">
        <v>21</v>
      </c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65">
        <v>98.6</v>
      </c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3">
        <v>98.25</v>
      </c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25">
        <v>91.2</v>
      </c>
      <c r="CT45" s="25">
        <v>94.4</v>
      </c>
      <c r="CU45" s="63">
        <v>98.3</v>
      </c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>
        <v>98.3</v>
      </c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>
        <v>98.3</v>
      </c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>
        <v>98.3</v>
      </c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75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7"/>
    </row>
    <row r="46" spans="2:158" ht="19.5" thickBot="1" x14ac:dyDescent="0.35">
      <c r="B46" s="92" t="s">
        <v>159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</row>
    <row r="47" spans="2:158" ht="48" customHeight="1" thickBot="1" x14ac:dyDescent="0.3">
      <c r="B47" s="84" t="s">
        <v>69</v>
      </c>
      <c r="C47" s="84"/>
      <c r="D47" s="84"/>
      <c r="E47" s="84"/>
      <c r="F47" s="84"/>
      <c r="G47" s="10"/>
      <c r="H47" s="59" t="s">
        <v>71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14"/>
      <c r="BH47" s="86" t="s">
        <v>70</v>
      </c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65">
        <v>35.5</v>
      </c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3">
        <v>35.9</v>
      </c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25"/>
      <c r="CT47" s="25"/>
      <c r="CU47" s="63">
        <v>36.4</v>
      </c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5">
        <v>39.1</v>
      </c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>
        <v>40.6</v>
      </c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>
        <v>39.799999999999997</v>
      </c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</row>
    <row r="48" spans="2:158" ht="33" customHeight="1" thickBot="1" x14ac:dyDescent="0.3">
      <c r="B48" s="84"/>
      <c r="C48" s="84"/>
      <c r="D48" s="84"/>
      <c r="E48" s="84"/>
      <c r="F48" s="84"/>
      <c r="G48" s="10"/>
      <c r="H48" s="64" t="s">
        <v>72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11"/>
      <c r="BH48" s="89" t="s">
        <v>21</v>
      </c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65">
        <v>2.2000000000000002</v>
      </c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>
        <v>2.6</v>
      </c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26">
        <v>0.79700000000000004</v>
      </c>
      <c r="CT48" s="26"/>
      <c r="CU48" s="65">
        <v>2.5</v>
      </c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100">
        <v>2.2999999999999998</v>
      </c>
      <c r="DG48" s="101"/>
      <c r="DH48" s="101"/>
      <c r="DI48" s="101"/>
      <c r="DJ48" s="101"/>
      <c r="DK48" s="101"/>
      <c r="DL48" s="101"/>
      <c r="DM48" s="101"/>
      <c r="DN48" s="101"/>
      <c r="DO48" s="101"/>
      <c r="DP48" s="102"/>
      <c r="DQ48" s="63">
        <v>2.2999999999999998</v>
      </c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>
        <v>2.2999999999999998</v>
      </c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</row>
    <row r="49" spans="2:158" ht="66" customHeight="1" thickBot="1" x14ac:dyDescent="0.3">
      <c r="B49" s="84" t="s">
        <v>73</v>
      </c>
      <c r="C49" s="84"/>
      <c r="D49" s="84"/>
      <c r="E49" s="84"/>
      <c r="F49" s="84"/>
      <c r="G49" s="10"/>
      <c r="H49" s="59" t="s">
        <v>76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13"/>
      <c r="BH49" s="86" t="s">
        <v>75</v>
      </c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65">
        <v>1.92</v>
      </c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>
        <v>1.86</v>
      </c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26">
        <v>2.5</v>
      </c>
      <c r="CT49" s="26">
        <v>1.6</v>
      </c>
      <c r="CU49" s="65">
        <v>1.35</v>
      </c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>
        <v>1.32</v>
      </c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>
        <v>1.29</v>
      </c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>
        <v>1.27</v>
      </c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</row>
    <row r="50" spans="2:158" ht="96" customHeight="1" thickBot="1" x14ac:dyDescent="0.3">
      <c r="B50" s="84"/>
      <c r="C50" s="84"/>
      <c r="D50" s="84"/>
      <c r="E50" s="84"/>
      <c r="F50" s="84"/>
      <c r="G50" s="10"/>
      <c r="H50" s="64" t="s">
        <v>77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11"/>
      <c r="BH50" s="89" t="s">
        <v>21</v>
      </c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65">
        <v>1.19</v>
      </c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>
        <v>0.68</v>
      </c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26">
        <v>1.4</v>
      </c>
      <c r="CT50" s="26">
        <v>0.7</v>
      </c>
      <c r="CU50" s="65">
        <v>0.86</v>
      </c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>
        <v>0.85</v>
      </c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>
        <v>0.83</v>
      </c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>
        <v>0.81</v>
      </c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</row>
    <row r="51" spans="2:158" ht="129" customHeight="1" thickBot="1" x14ac:dyDescent="0.3">
      <c r="B51" s="84" t="s">
        <v>78</v>
      </c>
      <c r="C51" s="84"/>
      <c r="D51" s="84"/>
      <c r="E51" s="84"/>
      <c r="F51" s="84"/>
      <c r="G51" s="10"/>
      <c r="H51" s="59" t="s">
        <v>79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13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26"/>
      <c r="CT51" s="26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</row>
    <row r="52" spans="2:158" ht="33" customHeight="1" thickBot="1" x14ac:dyDescent="0.3">
      <c r="B52" s="84"/>
      <c r="C52" s="84"/>
      <c r="D52" s="84"/>
      <c r="E52" s="84"/>
      <c r="F52" s="84"/>
      <c r="G52" s="10"/>
      <c r="H52" s="64" t="s">
        <v>122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13"/>
      <c r="BH52" s="86" t="s">
        <v>70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63">
        <v>0</v>
      </c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>
        <v>0</v>
      </c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25"/>
      <c r="CT52" s="25"/>
      <c r="CU52" s="63">
        <v>0</v>
      </c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>
        <v>0</v>
      </c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>
        <v>0</v>
      </c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>
        <v>0</v>
      </c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</row>
    <row r="53" spans="2:158" ht="33" customHeight="1" thickBot="1" x14ac:dyDescent="0.3">
      <c r="B53" s="84"/>
      <c r="C53" s="84"/>
      <c r="D53" s="84"/>
      <c r="E53" s="84"/>
      <c r="F53" s="84"/>
      <c r="G53" s="10"/>
      <c r="H53" s="64" t="s">
        <v>80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13"/>
      <c r="BH53" s="86" t="s">
        <v>70</v>
      </c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63">
        <v>0</v>
      </c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>
        <v>0</v>
      </c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25"/>
      <c r="CT53" s="25"/>
      <c r="CU53" s="63">
        <v>0</v>
      </c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>
        <v>0</v>
      </c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>
        <v>0</v>
      </c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>
        <v>0</v>
      </c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</row>
    <row r="54" spans="2:158" ht="16.5" thickBot="1" x14ac:dyDescent="0.3">
      <c r="B54" s="92" t="s">
        <v>81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</row>
    <row r="55" spans="2:158" ht="118.5" customHeight="1" thickBot="1" x14ac:dyDescent="0.3">
      <c r="B55" s="84" t="s">
        <v>82</v>
      </c>
      <c r="C55" s="84"/>
      <c r="D55" s="84"/>
      <c r="E55" s="84"/>
      <c r="F55" s="84"/>
      <c r="G55" s="10"/>
      <c r="H55" s="59" t="s">
        <v>83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13"/>
      <c r="BH55" s="86" t="s">
        <v>12</v>
      </c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63">
        <v>100</v>
      </c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>
        <v>100</v>
      </c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25">
        <v>97.7</v>
      </c>
      <c r="CT55" s="25">
        <v>100</v>
      </c>
      <c r="CU55" s="63">
        <v>100</v>
      </c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>
        <v>100</v>
      </c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>
        <v>100</v>
      </c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>
        <v>100</v>
      </c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</row>
    <row r="56" spans="2:158" ht="282.60000000000002" customHeight="1" thickBot="1" x14ac:dyDescent="0.3">
      <c r="B56" s="84" t="s">
        <v>84</v>
      </c>
      <c r="C56" s="84"/>
      <c r="D56" s="84"/>
      <c r="E56" s="84"/>
      <c r="F56" s="84"/>
      <c r="G56" s="10"/>
      <c r="H56" s="78" t="s">
        <v>154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80"/>
      <c r="BG56" s="13"/>
      <c r="BH56" s="94" t="s">
        <v>21</v>
      </c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6"/>
      <c r="BW56" s="97">
        <v>88.23</v>
      </c>
      <c r="BX56" s="98"/>
      <c r="BY56" s="98"/>
      <c r="BZ56" s="98"/>
      <c r="CA56" s="98"/>
      <c r="CB56" s="98"/>
      <c r="CC56" s="98"/>
      <c r="CD56" s="98"/>
      <c r="CE56" s="98"/>
      <c r="CF56" s="98"/>
      <c r="CG56" s="99"/>
      <c r="CH56" s="97">
        <v>88.89</v>
      </c>
      <c r="CI56" s="98"/>
      <c r="CJ56" s="98"/>
      <c r="CK56" s="98"/>
      <c r="CL56" s="98"/>
      <c r="CM56" s="98"/>
      <c r="CN56" s="98"/>
      <c r="CO56" s="98"/>
      <c r="CP56" s="98"/>
      <c r="CQ56" s="98"/>
      <c r="CR56" s="99"/>
      <c r="CS56" s="32">
        <v>64.099999999999994</v>
      </c>
      <c r="CT56" s="27">
        <v>84.9</v>
      </c>
      <c r="CU56" s="97">
        <v>88.89</v>
      </c>
      <c r="CV56" s="98"/>
      <c r="CW56" s="98"/>
      <c r="CX56" s="98"/>
      <c r="CY56" s="98"/>
      <c r="CZ56" s="98"/>
      <c r="DA56" s="98"/>
      <c r="DB56" s="98"/>
      <c r="DC56" s="98"/>
      <c r="DD56" s="98"/>
      <c r="DE56" s="99"/>
      <c r="DF56" s="97">
        <v>88.89</v>
      </c>
      <c r="DG56" s="98"/>
      <c r="DH56" s="98"/>
      <c r="DI56" s="98"/>
      <c r="DJ56" s="98"/>
      <c r="DK56" s="98"/>
      <c r="DL56" s="98"/>
      <c r="DM56" s="98"/>
      <c r="DN56" s="98"/>
      <c r="DO56" s="98"/>
      <c r="DP56" s="99"/>
      <c r="DQ56" s="97">
        <v>88.89</v>
      </c>
      <c r="DR56" s="98"/>
      <c r="DS56" s="98"/>
      <c r="DT56" s="98"/>
      <c r="DU56" s="98"/>
      <c r="DV56" s="98"/>
      <c r="DW56" s="98"/>
      <c r="DX56" s="98"/>
      <c r="DY56" s="98"/>
      <c r="DZ56" s="98"/>
      <c r="EA56" s="99"/>
      <c r="EB56" s="97">
        <v>88.9</v>
      </c>
      <c r="EC56" s="98"/>
      <c r="ED56" s="98"/>
      <c r="EE56" s="98"/>
      <c r="EF56" s="98"/>
      <c r="EG56" s="98"/>
      <c r="EH56" s="98"/>
      <c r="EI56" s="98"/>
      <c r="EJ56" s="98"/>
      <c r="EK56" s="98"/>
      <c r="EL56" s="9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</row>
    <row r="57" spans="2:158" ht="66.599999999999994" customHeight="1" thickBot="1" x14ac:dyDescent="0.3">
      <c r="B57" s="84" t="s">
        <v>85</v>
      </c>
      <c r="C57" s="84"/>
      <c r="D57" s="84"/>
      <c r="E57" s="84"/>
      <c r="F57" s="84"/>
      <c r="G57" s="10"/>
      <c r="H57" s="59" t="s">
        <v>86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13"/>
      <c r="BH57" s="89" t="s">
        <v>21</v>
      </c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63">
        <v>82</v>
      </c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>
        <v>88.2</v>
      </c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25">
        <v>87.44</v>
      </c>
      <c r="CT57" s="25"/>
      <c r="CU57" s="63">
        <v>89</v>
      </c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>
        <v>90</v>
      </c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>
        <v>91</v>
      </c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>
        <v>92</v>
      </c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</row>
    <row r="58" spans="2:158" ht="96" customHeight="1" thickBot="1" x14ac:dyDescent="0.3">
      <c r="B58" s="84" t="s">
        <v>87</v>
      </c>
      <c r="C58" s="84"/>
      <c r="D58" s="84"/>
      <c r="E58" s="84"/>
      <c r="F58" s="84"/>
      <c r="G58" s="10"/>
      <c r="H58" s="59" t="s">
        <v>88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11"/>
      <c r="BH58" s="89" t="s">
        <v>21</v>
      </c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63">
        <v>3.1</v>
      </c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>
        <v>4.29</v>
      </c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25">
        <v>7.1</v>
      </c>
      <c r="CT58" s="25">
        <v>2.2999999999999998</v>
      </c>
      <c r="CU58" s="63">
        <v>2.78</v>
      </c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>
        <v>5.66</v>
      </c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>
        <v>3.35</v>
      </c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>
        <v>3.35</v>
      </c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</row>
    <row r="59" spans="2:158" ht="19.5" thickBot="1" x14ac:dyDescent="0.35">
      <c r="B59" s="92" t="s">
        <v>160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</row>
    <row r="60" spans="2:158" ht="111" customHeight="1" thickBot="1" x14ac:dyDescent="0.3">
      <c r="B60" s="84" t="s">
        <v>90</v>
      </c>
      <c r="C60" s="84"/>
      <c r="D60" s="84"/>
      <c r="E60" s="84"/>
      <c r="F60" s="84"/>
      <c r="G60" s="10"/>
      <c r="H60" s="59" t="s">
        <v>91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13"/>
      <c r="BH60" s="86" t="s">
        <v>12</v>
      </c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63">
        <v>71.900000000000006</v>
      </c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>
        <v>69.94</v>
      </c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25">
        <v>51.4</v>
      </c>
      <c r="CT60" s="25">
        <v>67.5</v>
      </c>
      <c r="CU60" s="63">
        <v>60.95</v>
      </c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>
        <v>67.48</v>
      </c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>
        <v>70.400000000000006</v>
      </c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>
        <v>81.459999999999994</v>
      </c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</row>
    <row r="61" spans="2:158" ht="96" customHeight="1" thickBot="1" x14ac:dyDescent="0.3">
      <c r="B61" s="84" t="s">
        <v>92</v>
      </c>
      <c r="C61" s="84"/>
      <c r="D61" s="84"/>
      <c r="E61" s="84"/>
      <c r="F61" s="84"/>
      <c r="G61" s="10"/>
      <c r="H61" s="59" t="s">
        <v>93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13"/>
      <c r="BH61" s="89" t="s">
        <v>21</v>
      </c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63">
        <v>0</v>
      </c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>
        <v>0</v>
      </c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28">
        <v>0.33</v>
      </c>
      <c r="CT61" s="25">
        <v>0.5</v>
      </c>
      <c r="CU61" s="63">
        <v>0</v>
      </c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>
        <v>0</v>
      </c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>
        <v>0</v>
      </c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>
        <v>0</v>
      </c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</row>
    <row r="62" spans="2:158" ht="66" customHeight="1" thickBot="1" x14ac:dyDescent="0.3">
      <c r="B62" s="84" t="s">
        <v>94</v>
      </c>
      <c r="C62" s="84"/>
      <c r="D62" s="84"/>
      <c r="E62" s="84"/>
      <c r="F62" s="84"/>
      <c r="G62" s="10"/>
      <c r="H62" s="59" t="s">
        <v>95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13"/>
      <c r="BH62" s="86" t="s">
        <v>52</v>
      </c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93">
        <v>161765</v>
      </c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>
        <v>81088.600000000006</v>
      </c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29"/>
      <c r="CT62" s="29"/>
      <c r="CU62" s="93">
        <v>40923.800000000003</v>
      </c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>
        <v>35315.5</v>
      </c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>
        <v>23410</v>
      </c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>
        <v>10098.799999999999</v>
      </c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</row>
    <row r="63" spans="2:158" ht="110.25" customHeight="1" thickBot="1" x14ac:dyDescent="0.3">
      <c r="B63" s="84" t="s">
        <v>96</v>
      </c>
      <c r="C63" s="84"/>
      <c r="D63" s="84"/>
      <c r="E63" s="84"/>
      <c r="F63" s="84"/>
      <c r="G63" s="10"/>
      <c r="H63" s="78" t="s">
        <v>98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80"/>
      <c r="BG63" s="13"/>
      <c r="BH63" s="86" t="s">
        <v>12</v>
      </c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63">
        <v>0</v>
      </c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>
        <v>0</v>
      </c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25"/>
      <c r="CT63" s="25"/>
      <c r="CU63" s="63">
        <v>0</v>
      </c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>
        <v>0</v>
      </c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>
        <v>0</v>
      </c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>
        <v>0</v>
      </c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</row>
    <row r="64" spans="2:158" ht="80.25" customHeight="1" thickBot="1" x14ac:dyDescent="0.3">
      <c r="B64" s="84" t="s">
        <v>97</v>
      </c>
      <c r="C64" s="84"/>
      <c r="D64" s="84"/>
      <c r="E64" s="84"/>
      <c r="F64" s="84"/>
      <c r="G64" s="10"/>
      <c r="H64" s="59" t="s">
        <v>99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13"/>
      <c r="BH64" s="86" t="s">
        <v>17</v>
      </c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93">
        <v>1060.9000000000001</v>
      </c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>
        <v>1046.21</v>
      </c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29">
        <v>1022.1</v>
      </c>
      <c r="CT64" s="29">
        <v>1167.3</v>
      </c>
      <c r="CU64" s="93">
        <v>1052.4000000000001</v>
      </c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>
        <v>1064.5</v>
      </c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>
        <v>1042.78</v>
      </c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>
        <v>1013.45</v>
      </c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</row>
    <row r="65" spans="2:158" ht="80.25" customHeight="1" thickBot="1" x14ac:dyDescent="0.3">
      <c r="B65" s="84" t="s">
        <v>100</v>
      </c>
      <c r="C65" s="84"/>
      <c r="D65" s="84"/>
      <c r="E65" s="84"/>
      <c r="F65" s="84"/>
      <c r="G65" s="10"/>
      <c r="H65" s="59" t="s">
        <v>102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13"/>
      <c r="BH65" s="86" t="s">
        <v>101</v>
      </c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65" t="s">
        <v>145</v>
      </c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 t="s">
        <v>145</v>
      </c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26"/>
      <c r="CT65" s="26"/>
      <c r="CU65" s="65" t="s">
        <v>145</v>
      </c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 t="s">
        <v>145</v>
      </c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 t="s">
        <v>145</v>
      </c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 t="s">
        <v>145</v>
      </c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</row>
    <row r="66" spans="2:158" ht="66" customHeight="1" thickBot="1" x14ac:dyDescent="0.3">
      <c r="B66" s="84" t="s">
        <v>104</v>
      </c>
      <c r="C66" s="84"/>
      <c r="D66" s="84"/>
      <c r="E66" s="84"/>
      <c r="F66" s="84"/>
      <c r="G66" s="10"/>
      <c r="H66" s="59" t="s">
        <v>123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13"/>
      <c r="BH66" s="59" t="s">
        <v>103</v>
      </c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90">
        <v>46.43</v>
      </c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>
        <v>49.56</v>
      </c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28">
        <v>52.1</v>
      </c>
      <c r="CT66" s="28">
        <v>54.3</v>
      </c>
      <c r="CU66" s="90">
        <v>49.6</v>
      </c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>
        <v>54.33</v>
      </c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>
        <v>55.1</v>
      </c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>
        <v>58.2</v>
      </c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</row>
    <row r="67" spans="2:158" ht="33" customHeight="1" thickBot="1" x14ac:dyDescent="0.3">
      <c r="B67" s="84" t="s">
        <v>105</v>
      </c>
      <c r="C67" s="84"/>
      <c r="D67" s="84"/>
      <c r="E67" s="84"/>
      <c r="F67" s="84"/>
      <c r="G67" s="10"/>
      <c r="H67" s="59" t="s">
        <v>107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13"/>
      <c r="BH67" s="59" t="s">
        <v>106</v>
      </c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90">
        <v>190.05500000000001</v>
      </c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>
        <v>199.851</v>
      </c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28"/>
      <c r="CT67" s="28"/>
      <c r="CU67" s="90">
        <v>209.16</v>
      </c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>
        <v>215.30699999999999</v>
      </c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>
        <v>220.12799999999999</v>
      </c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>
        <v>224.84700000000001</v>
      </c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</row>
    <row r="68" spans="2:158" ht="16.5" thickBot="1" x14ac:dyDescent="0.3">
      <c r="B68" s="92" t="s">
        <v>161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</row>
    <row r="69" spans="2:158" ht="48" customHeight="1" thickBot="1" x14ac:dyDescent="0.3">
      <c r="B69" s="84" t="s">
        <v>109</v>
      </c>
      <c r="C69" s="84"/>
      <c r="D69" s="84"/>
      <c r="E69" s="84"/>
      <c r="F69" s="84"/>
      <c r="G69" s="10"/>
      <c r="H69" s="59" t="s">
        <v>110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13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25"/>
      <c r="CT69" s="25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</row>
    <row r="70" spans="2:158" ht="48" customHeight="1" thickBot="1" x14ac:dyDescent="0.3">
      <c r="B70" s="84"/>
      <c r="C70" s="84"/>
      <c r="D70" s="84"/>
      <c r="E70" s="84"/>
      <c r="F70" s="84"/>
      <c r="G70" s="10"/>
      <c r="H70" s="64" t="s">
        <v>111</v>
      </c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13"/>
      <c r="BH70" s="59" t="s">
        <v>120</v>
      </c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63">
        <v>615.1</v>
      </c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>
        <v>581.44000000000005</v>
      </c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25">
        <v>654.9</v>
      </c>
      <c r="CT70" s="25">
        <v>654.9</v>
      </c>
      <c r="CU70" s="63">
        <v>580.20000000000005</v>
      </c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>
        <v>573.5</v>
      </c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>
        <v>570.1</v>
      </c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>
        <v>566.20000000000005</v>
      </c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</row>
    <row r="71" spans="2:158" ht="66" customHeight="1" thickBot="1" x14ac:dyDescent="0.3">
      <c r="B71" s="84"/>
      <c r="C71" s="84"/>
      <c r="D71" s="84"/>
      <c r="E71" s="84"/>
      <c r="F71" s="84"/>
      <c r="G71" s="10"/>
      <c r="H71" s="64" t="s">
        <v>112</v>
      </c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13"/>
      <c r="BH71" s="59" t="s">
        <v>119</v>
      </c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87">
        <v>7.6999999999999999E-2</v>
      </c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>
        <v>7.85E-2</v>
      </c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31">
        <v>8.2000000000000003E-2</v>
      </c>
      <c r="CT71" s="31">
        <v>7.9000000000000001E-2</v>
      </c>
      <c r="CU71" s="87">
        <v>7.6999999999999999E-2</v>
      </c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>
        <v>7.6100000000000001E-2</v>
      </c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>
        <v>7.5300000000000006E-2</v>
      </c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>
        <v>7.4399999999999994E-2</v>
      </c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</row>
    <row r="72" spans="2:158" ht="48" customHeight="1" thickBot="1" x14ac:dyDescent="0.3">
      <c r="B72" s="84"/>
      <c r="C72" s="84"/>
      <c r="D72" s="84"/>
      <c r="E72" s="84"/>
      <c r="F72" s="84"/>
      <c r="G72" s="10"/>
      <c r="H72" s="64" t="s">
        <v>113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13"/>
      <c r="BH72" s="59" t="s">
        <v>130</v>
      </c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65">
        <v>14.11</v>
      </c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>
        <v>13.74</v>
      </c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26">
        <v>9.26</v>
      </c>
      <c r="CT72" s="26">
        <v>10.52</v>
      </c>
      <c r="CU72" s="65">
        <v>10.81</v>
      </c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>
        <v>10.52</v>
      </c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90">
        <v>10.32</v>
      </c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65">
        <v>10.19</v>
      </c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</row>
    <row r="73" spans="2:158" ht="17.25" customHeight="1" thickBot="1" x14ac:dyDescent="0.3">
      <c r="B73" s="84"/>
      <c r="C73" s="84"/>
      <c r="D73" s="84"/>
      <c r="E73" s="84"/>
      <c r="F73" s="84"/>
      <c r="G73" s="10"/>
      <c r="H73" s="64" t="s">
        <v>114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11"/>
      <c r="BH73" s="89" t="s">
        <v>21</v>
      </c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90">
        <v>41.57</v>
      </c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>
        <v>41.48</v>
      </c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28">
        <v>28.7</v>
      </c>
      <c r="CT73" s="28">
        <v>31.8</v>
      </c>
      <c r="CU73" s="90">
        <v>40.729999999999997</v>
      </c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>
        <v>40.61</v>
      </c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>
        <v>40.5</v>
      </c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>
        <v>40.39</v>
      </c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</row>
    <row r="74" spans="2:158" ht="17.25" customHeight="1" thickBot="1" x14ac:dyDescent="0.3">
      <c r="B74" s="84"/>
      <c r="C74" s="84"/>
      <c r="D74" s="84"/>
      <c r="E74" s="84"/>
      <c r="F74" s="84"/>
      <c r="G74" s="10"/>
      <c r="H74" s="64" t="s">
        <v>115</v>
      </c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11"/>
      <c r="BH74" s="89" t="s">
        <v>21</v>
      </c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63">
        <v>221.1</v>
      </c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>
        <v>221.5</v>
      </c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25">
        <v>272.10000000000002</v>
      </c>
      <c r="CT74" s="25">
        <v>175.7</v>
      </c>
      <c r="CU74" s="63">
        <v>209.1</v>
      </c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>
        <v>208.6</v>
      </c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>
        <v>208</v>
      </c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>
        <v>207</v>
      </c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</row>
    <row r="75" spans="2:158" ht="63.6" customHeight="1" thickBot="1" x14ac:dyDescent="0.3">
      <c r="B75" s="84" t="s">
        <v>116</v>
      </c>
      <c r="C75" s="84"/>
      <c r="D75" s="84"/>
      <c r="E75" s="84"/>
      <c r="F75" s="84"/>
      <c r="G75" s="10"/>
      <c r="H75" s="59" t="s">
        <v>117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13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26"/>
      <c r="CT75" s="26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</row>
    <row r="76" spans="2:158" ht="48" customHeight="1" thickBot="1" x14ac:dyDescent="0.3">
      <c r="B76" s="84"/>
      <c r="C76" s="84"/>
      <c r="D76" s="84"/>
      <c r="E76" s="84"/>
      <c r="F76" s="84"/>
      <c r="G76" s="10"/>
      <c r="H76" s="64" t="s">
        <v>111</v>
      </c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13"/>
      <c r="BH76" s="59" t="s">
        <v>118</v>
      </c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63">
        <v>60</v>
      </c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>
        <v>50.7</v>
      </c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25">
        <v>59.4</v>
      </c>
      <c r="CT76" s="25">
        <v>40.200000000000003</v>
      </c>
      <c r="CU76" s="63">
        <v>40.6</v>
      </c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>
        <v>36.1</v>
      </c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>
        <v>33.200000000000003</v>
      </c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>
        <v>30.9</v>
      </c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</row>
    <row r="77" spans="2:158" ht="66" customHeight="1" thickBot="1" x14ac:dyDescent="0.3">
      <c r="B77" s="84"/>
      <c r="C77" s="84"/>
      <c r="D77" s="84"/>
      <c r="E77" s="84"/>
      <c r="F77" s="84"/>
      <c r="G77" s="10"/>
      <c r="H77" s="64" t="s">
        <v>112</v>
      </c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13"/>
      <c r="BH77" s="59" t="s">
        <v>119</v>
      </c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65">
        <v>4.8000000000000001E-2</v>
      </c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>
        <v>5.7000000000000002E-2</v>
      </c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26">
        <v>8.2000000000000003E-2</v>
      </c>
      <c r="CT77" s="26">
        <v>4.7E-2</v>
      </c>
      <c r="CU77" s="65">
        <v>4.4999999999999998E-2</v>
      </c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>
        <v>3.9E-2</v>
      </c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>
        <v>3.5999999999999997E-2</v>
      </c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87">
        <v>0.03</v>
      </c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</row>
    <row r="78" spans="2:158" ht="48" customHeight="1" thickBot="1" x14ac:dyDescent="0.3">
      <c r="B78" s="84"/>
      <c r="C78" s="84"/>
      <c r="D78" s="84"/>
      <c r="E78" s="84"/>
      <c r="F78" s="84"/>
      <c r="G78" s="10"/>
      <c r="H78" s="64" t="s">
        <v>113</v>
      </c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13"/>
      <c r="BH78" s="59" t="s">
        <v>121</v>
      </c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65">
        <v>0.159</v>
      </c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>
        <v>0.14099999999999999</v>
      </c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26">
        <v>0.17</v>
      </c>
      <c r="CT78" s="26">
        <v>0.12</v>
      </c>
      <c r="CU78" s="65">
        <v>0.114</v>
      </c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87">
        <v>0.11</v>
      </c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65">
        <v>0.108</v>
      </c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>
        <v>0.105</v>
      </c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</row>
    <row r="79" spans="2:158" ht="17.25" customHeight="1" thickBot="1" x14ac:dyDescent="0.3">
      <c r="B79" s="84"/>
      <c r="C79" s="84"/>
      <c r="D79" s="84"/>
      <c r="E79" s="84"/>
      <c r="F79" s="84"/>
      <c r="G79" s="10"/>
      <c r="H79" s="64" t="s">
        <v>114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11"/>
      <c r="BH79" s="89" t="s">
        <v>21</v>
      </c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65">
        <v>0.60599999999999998</v>
      </c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>
        <v>0.66</v>
      </c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26">
        <v>1.3</v>
      </c>
      <c r="CT79" s="26">
        <v>0.8</v>
      </c>
      <c r="CU79" s="65">
        <v>0.57699999999999996</v>
      </c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>
        <v>0.57499999999999996</v>
      </c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>
        <v>0.57299999999999995</v>
      </c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87">
        <v>0.57199999999999995</v>
      </c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</row>
    <row r="80" spans="2:158" ht="17.25" customHeight="1" thickBot="1" x14ac:dyDescent="0.3">
      <c r="B80" s="85"/>
      <c r="C80" s="85"/>
      <c r="D80" s="85"/>
      <c r="E80" s="85"/>
      <c r="F80" s="85"/>
      <c r="G80" s="19"/>
      <c r="H80" s="81" t="s">
        <v>115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20"/>
      <c r="BH80" s="82" t="s">
        <v>21</v>
      </c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60">
        <v>5.9</v>
      </c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>
        <v>5.21</v>
      </c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30">
        <v>12.7</v>
      </c>
      <c r="CT80" s="30">
        <v>2.8</v>
      </c>
      <c r="CU80" s="83">
        <v>4.92</v>
      </c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>
        <v>4.68</v>
      </c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60">
        <v>4.42</v>
      </c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>
        <v>4.26</v>
      </c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</row>
    <row r="81" spans="2:158" ht="252.75" customHeight="1" thickBot="1" x14ac:dyDescent="0.3">
      <c r="B81" s="60" t="s">
        <v>147</v>
      </c>
      <c r="C81" s="21"/>
      <c r="D81" s="21"/>
      <c r="E81" s="21"/>
      <c r="F81" s="21"/>
      <c r="G81" s="21"/>
      <c r="H81" s="66" t="s">
        <v>146</v>
      </c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8"/>
      <c r="BG81" s="21"/>
      <c r="BH81" s="69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1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26"/>
      <c r="CT81" s="26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</row>
    <row r="82" spans="2:158" ht="19.5" customHeight="1" thickBot="1" x14ac:dyDescent="0.3">
      <c r="B82" s="61"/>
      <c r="H82" s="64" t="s">
        <v>148</v>
      </c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13"/>
      <c r="BH82" s="59" t="s">
        <v>150</v>
      </c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>
        <v>89.4</v>
      </c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26"/>
      <c r="CT82" s="26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>
        <v>91</v>
      </c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</row>
    <row r="83" spans="2:158" ht="21" customHeight="1" thickBot="1" x14ac:dyDescent="0.3">
      <c r="B83" s="61"/>
      <c r="H83" s="64" t="s">
        <v>149</v>
      </c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13"/>
      <c r="BH83" s="59" t="s">
        <v>151</v>
      </c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65">
        <v>83.7</v>
      </c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>
        <v>93.8</v>
      </c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26"/>
      <c r="CT83" s="26"/>
      <c r="CU83" s="63">
        <v>95</v>
      </c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>
        <v>95</v>
      </c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>
        <v>95</v>
      </c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>
        <v>95</v>
      </c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</row>
  </sheetData>
  <mergeCells count="666">
    <mergeCell ref="EM82:FB82"/>
    <mergeCell ref="H83:BF83"/>
    <mergeCell ref="BH83:BV83"/>
    <mergeCell ref="BW83:CG83"/>
    <mergeCell ref="CH83:CR83"/>
    <mergeCell ref="CU83:DE83"/>
    <mergeCell ref="DF83:DP83"/>
    <mergeCell ref="DQ83:EA83"/>
    <mergeCell ref="EB83:EL83"/>
    <mergeCell ref="EM83:FB83"/>
    <mergeCell ref="EB81:EL81"/>
    <mergeCell ref="EM81:FB81"/>
    <mergeCell ref="H82:BF82"/>
    <mergeCell ref="BH82:BV82"/>
    <mergeCell ref="BW82:CG82"/>
    <mergeCell ref="CH82:CR82"/>
    <mergeCell ref="CU82:DE82"/>
    <mergeCell ref="DF82:DP82"/>
    <mergeCell ref="DQ82:EA82"/>
    <mergeCell ref="EB82:EL82"/>
    <mergeCell ref="EB80:EL80"/>
    <mergeCell ref="EM80:FB80"/>
    <mergeCell ref="B81:B83"/>
    <mergeCell ref="H81:BF81"/>
    <mergeCell ref="BH81:BV81"/>
    <mergeCell ref="BW81:CG81"/>
    <mergeCell ref="CH81:CR81"/>
    <mergeCell ref="CU81:DE81"/>
    <mergeCell ref="DF81:DP81"/>
    <mergeCell ref="DQ81:EA81"/>
    <mergeCell ref="DQ79:EA79"/>
    <mergeCell ref="EB79:EL79"/>
    <mergeCell ref="EM79:FB79"/>
    <mergeCell ref="H80:BF80"/>
    <mergeCell ref="BH80:BV80"/>
    <mergeCell ref="BW80:CG80"/>
    <mergeCell ref="CH80:CR80"/>
    <mergeCell ref="CU80:DE80"/>
    <mergeCell ref="DF80:DP80"/>
    <mergeCell ref="DQ80:EA80"/>
    <mergeCell ref="H79:BF79"/>
    <mergeCell ref="BH79:BV79"/>
    <mergeCell ref="BW79:CG79"/>
    <mergeCell ref="CH79:CR79"/>
    <mergeCell ref="CU79:DE79"/>
    <mergeCell ref="DF79:DP79"/>
    <mergeCell ref="EM77:FB77"/>
    <mergeCell ref="H78:BF78"/>
    <mergeCell ref="BH78:BV78"/>
    <mergeCell ref="BW78:CG78"/>
    <mergeCell ref="CH78:CR78"/>
    <mergeCell ref="CU78:DE78"/>
    <mergeCell ref="DF78:DP78"/>
    <mergeCell ref="DQ78:EA78"/>
    <mergeCell ref="EB78:EL78"/>
    <mergeCell ref="EM78:FB78"/>
    <mergeCell ref="EB76:EL76"/>
    <mergeCell ref="EM76:FB76"/>
    <mergeCell ref="H77:BF77"/>
    <mergeCell ref="BH77:BV77"/>
    <mergeCell ref="BW77:CG77"/>
    <mergeCell ref="CH77:CR77"/>
    <mergeCell ref="CU77:DE77"/>
    <mergeCell ref="DF77:DP77"/>
    <mergeCell ref="DQ77:EA77"/>
    <mergeCell ref="EB77:EL77"/>
    <mergeCell ref="DQ75:EA75"/>
    <mergeCell ref="EB75:EL75"/>
    <mergeCell ref="EM75:FB75"/>
    <mergeCell ref="H76:BF76"/>
    <mergeCell ref="BH76:BV76"/>
    <mergeCell ref="BW76:CG76"/>
    <mergeCell ref="CH76:CR76"/>
    <mergeCell ref="CU76:DE76"/>
    <mergeCell ref="DF76:DP76"/>
    <mergeCell ref="DQ76:EA76"/>
    <mergeCell ref="DQ74:EA74"/>
    <mergeCell ref="EB74:EL74"/>
    <mergeCell ref="EM74:FB74"/>
    <mergeCell ref="B75:F80"/>
    <mergeCell ref="H75:BF75"/>
    <mergeCell ref="BH75:BV75"/>
    <mergeCell ref="BW75:CG75"/>
    <mergeCell ref="CH75:CR75"/>
    <mergeCell ref="CU75:DE75"/>
    <mergeCell ref="DF75:DP75"/>
    <mergeCell ref="H74:BF74"/>
    <mergeCell ref="BH74:BV74"/>
    <mergeCell ref="BW74:CG74"/>
    <mergeCell ref="CH74:CR74"/>
    <mergeCell ref="CU74:DE74"/>
    <mergeCell ref="DF74:DP74"/>
    <mergeCell ref="EM72:FB72"/>
    <mergeCell ref="H73:BF73"/>
    <mergeCell ref="BH73:BV73"/>
    <mergeCell ref="BW73:CG73"/>
    <mergeCell ref="CH73:CR73"/>
    <mergeCell ref="CU73:DE73"/>
    <mergeCell ref="DF73:DP73"/>
    <mergeCell ref="DQ73:EA73"/>
    <mergeCell ref="EB73:EL73"/>
    <mergeCell ref="EM73:FB73"/>
    <mergeCell ref="EB71:EL71"/>
    <mergeCell ref="EM71:FB71"/>
    <mergeCell ref="H72:BF72"/>
    <mergeCell ref="BH72:BV72"/>
    <mergeCell ref="BW72:CG72"/>
    <mergeCell ref="CH72:CR72"/>
    <mergeCell ref="CU72:DE72"/>
    <mergeCell ref="DF72:DP72"/>
    <mergeCell ref="DQ72:EA72"/>
    <mergeCell ref="EB72:EL72"/>
    <mergeCell ref="DQ70:EA70"/>
    <mergeCell ref="EB70:EL70"/>
    <mergeCell ref="EM70:FB70"/>
    <mergeCell ref="H71:BF71"/>
    <mergeCell ref="BH71:BV71"/>
    <mergeCell ref="BW71:CG71"/>
    <mergeCell ref="CH71:CR71"/>
    <mergeCell ref="CU71:DE71"/>
    <mergeCell ref="DF71:DP71"/>
    <mergeCell ref="DQ71:EA71"/>
    <mergeCell ref="DF69:DP69"/>
    <mergeCell ref="DQ69:EA69"/>
    <mergeCell ref="EB69:EL69"/>
    <mergeCell ref="EM69:FB69"/>
    <mergeCell ref="H70:BF70"/>
    <mergeCell ref="BH70:BV70"/>
    <mergeCell ref="BW70:CG70"/>
    <mergeCell ref="CH70:CR70"/>
    <mergeCell ref="CU70:DE70"/>
    <mergeCell ref="DF70:DP70"/>
    <mergeCell ref="DQ67:EA67"/>
    <mergeCell ref="EB67:EL67"/>
    <mergeCell ref="EM67:FB67"/>
    <mergeCell ref="B68:FB68"/>
    <mergeCell ref="B69:F74"/>
    <mergeCell ref="H69:BF69"/>
    <mergeCell ref="BH69:BV69"/>
    <mergeCell ref="BW69:CG69"/>
    <mergeCell ref="CH69:CR69"/>
    <mergeCell ref="CU69:DE69"/>
    <mergeCell ref="DQ66:EA66"/>
    <mergeCell ref="EB66:EL66"/>
    <mergeCell ref="EM66:FB66"/>
    <mergeCell ref="B67:F67"/>
    <mergeCell ref="H67:BF67"/>
    <mergeCell ref="BH67:BV67"/>
    <mergeCell ref="BW67:CG67"/>
    <mergeCell ref="CH67:CR67"/>
    <mergeCell ref="CU67:DE67"/>
    <mergeCell ref="DF67:DP67"/>
    <mergeCell ref="DQ65:EA65"/>
    <mergeCell ref="EB65:EL65"/>
    <mergeCell ref="EM65:FB65"/>
    <mergeCell ref="B66:F66"/>
    <mergeCell ref="H66:BF66"/>
    <mergeCell ref="BH66:BV66"/>
    <mergeCell ref="BW66:CG66"/>
    <mergeCell ref="CH66:CR66"/>
    <mergeCell ref="CU66:DE66"/>
    <mergeCell ref="DF66:DP66"/>
    <mergeCell ref="DQ64:EA64"/>
    <mergeCell ref="EB64:EL64"/>
    <mergeCell ref="EM64:FB64"/>
    <mergeCell ref="B65:F65"/>
    <mergeCell ref="H65:BF65"/>
    <mergeCell ref="BH65:BV65"/>
    <mergeCell ref="BW65:CG65"/>
    <mergeCell ref="CH65:CR65"/>
    <mergeCell ref="CU65:DE65"/>
    <mergeCell ref="DF65:DP65"/>
    <mergeCell ref="DQ63:EA63"/>
    <mergeCell ref="EB63:EL63"/>
    <mergeCell ref="EM63:FB63"/>
    <mergeCell ref="B64:F64"/>
    <mergeCell ref="H64:BF64"/>
    <mergeCell ref="BH64:BV64"/>
    <mergeCell ref="BW64:CG64"/>
    <mergeCell ref="CH64:CR64"/>
    <mergeCell ref="CU64:DE64"/>
    <mergeCell ref="DF64:DP64"/>
    <mergeCell ref="DQ62:EA62"/>
    <mergeCell ref="EB62:EL62"/>
    <mergeCell ref="EM62:FB62"/>
    <mergeCell ref="B63:F63"/>
    <mergeCell ref="H63:BF63"/>
    <mergeCell ref="BH63:BV63"/>
    <mergeCell ref="BW63:CG63"/>
    <mergeCell ref="CH63:CR63"/>
    <mergeCell ref="CU63:DE63"/>
    <mergeCell ref="DF63:DP63"/>
    <mergeCell ref="DQ61:EA61"/>
    <mergeCell ref="EB61:EL61"/>
    <mergeCell ref="EM61:FB61"/>
    <mergeCell ref="B62:F62"/>
    <mergeCell ref="H62:BF62"/>
    <mergeCell ref="BH62:BV62"/>
    <mergeCell ref="BW62:CG62"/>
    <mergeCell ref="CH62:CR62"/>
    <mergeCell ref="CU62:DE62"/>
    <mergeCell ref="DF62:DP62"/>
    <mergeCell ref="DQ60:EA60"/>
    <mergeCell ref="EB60:EL60"/>
    <mergeCell ref="EM60:FB60"/>
    <mergeCell ref="B61:F61"/>
    <mergeCell ref="H61:BF61"/>
    <mergeCell ref="BH61:BV61"/>
    <mergeCell ref="BW61:CG61"/>
    <mergeCell ref="CH61:CR61"/>
    <mergeCell ref="CU61:DE61"/>
    <mergeCell ref="DF61:DP61"/>
    <mergeCell ref="EB58:EL58"/>
    <mergeCell ref="EM58:FB58"/>
    <mergeCell ref="B59:FB59"/>
    <mergeCell ref="B60:F60"/>
    <mergeCell ref="H60:BF60"/>
    <mergeCell ref="BH60:BV60"/>
    <mergeCell ref="BW60:CG60"/>
    <mergeCell ref="CH60:CR60"/>
    <mergeCell ref="CU60:DE60"/>
    <mergeCell ref="DF60:DP60"/>
    <mergeCell ref="EB57:EL57"/>
    <mergeCell ref="EM57:FB57"/>
    <mergeCell ref="B58:F58"/>
    <mergeCell ref="H58:BF58"/>
    <mergeCell ref="BH58:BV58"/>
    <mergeCell ref="BW58:CG58"/>
    <mergeCell ref="CH58:CR58"/>
    <mergeCell ref="CU58:DE58"/>
    <mergeCell ref="DF58:DP58"/>
    <mergeCell ref="DQ58:EA58"/>
    <mergeCell ref="EB56:EL56"/>
    <mergeCell ref="EM56:FB56"/>
    <mergeCell ref="B57:F57"/>
    <mergeCell ref="H57:BF57"/>
    <mergeCell ref="BH57:BV57"/>
    <mergeCell ref="BW57:CG57"/>
    <mergeCell ref="CH57:CR57"/>
    <mergeCell ref="CU57:DE57"/>
    <mergeCell ref="DF57:DP57"/>
    <mergeCell ref="DQ57:EA57"/>
    <mergeCell ref="EB55:EL55"/>
    <mergeCell ref="EM55:FB55"/>
    <mergeCell ref="B56:F56"/>
    <mergeCell ref="H56:BF56"/>
    <mergeCell ref="BH56:BV56"/>
    <mergeCell ref="BW56:CG56"/>
    <mergeCell ref="CH56:CR56"/>
    <mergeCell ref="CU56:DE56"/>
    <mergeCell ref="DF56:DP56"/>
    <mergeCell ref="DQ56:EA56"/>
    <mergeCell ref="EM53:FB53"/>
    <mergeCell ref="B54:FB54"/>
    <mergeCell ref="B55:F55"/>
    <mergeCell ref="H55:BF55"/>
    <mergeCell ref="BH55:BV55"/>
    <mergeCell ref="BW55:CG55"/>
    <mergeCell ref="CH55:CR55"/>
    <mergeCell ref="CU55:DE55"/>
    <mergeCell ref="DF55:DP55"/>
    <mergeCell ref="DQ55:EA55"/>
    <mergeCell ref="EB52:EL52"/>
    <mergeCell ref="EM52:FB52"/>
    <mergeCell ref="H53:BF53"/>
    <mergeCell ref="BH53:BV53"/>
    <mergeCell ref="BW53:CG53"/>
    <mergeCell ref="CH53:CR53"/>
    <mergeCell ref="CU53:DE53"/>
    <mergeCell ref="DF53:DP53"/>
    <mergeCell ref="DQ53:EA53"/>
    <mergeCell ref="EB53:EL53"/>
    <mergeCell ref="DQ51:EA51"/>
    <mergeCell ref="EB51:EL51"/>
    <mergeCell ref="EM51:FB51"/>
    <mergeCell ref="H52:BF52"/>
    <mergeCell ref="BH52:BV52"/>
    <mergeCell ref="BW52:CG52"/>
    <mergeCell ref="CH52:CR52"/>
    <mergeCell ref="CU52:DE52"/>
    <mergeCell ref="DF52:DP52"/>
    <mergeCell ref="DQ52:EA52"/>
    <mergeCell ref="DQ50:EA50"/>
    <mergeCell ref="EB50:EL50"/>
    <mergeCell ref="EM50:FB50"/>
    <mergeCell ref="B51:F53"/>
    <mergeCell ref="H51:BF51"/>
    <mergeCell ref="BH51:BV51"/>
    <mergeCell ref="BW51:CG51"/>
    <mergeCell ref="CH51:CR51"/>
    <mergeCell ref="CU51:DE51"/>
    <mergeCell ref="DF51:DP51"/>
    <mergeCell ref="DF49:DP49"/>
    <mergeCell ref="DQ49:EA49"/>
    <mergeCell ref="EB49:EL49"/>
    <mergeCell ref="EM49:FB49"/>
    <mergeCell ref="H50:BF50"/>
    <mergeCell ref="BH50:BV50"/>
    <mergeCell ref="BW50:CG50"/>
    <mergeCell ref="CH50:CR50"/>
    <mergeCell ref="CU50:DE50"/>
    <mergeCell ref="DF50:DP50"/>
    <mergeCell ref="B49:F50"/>
    <mergeCell ref="H49:BF49"/>
    <mergeCell ref="BH49:BV49"/>
    <mergeCell ref="BW49:CG49"/>
    <mergeCell ref="CH49:CR49"/>
    <mergeCell ref="CU49:DE49"/>
    <mergeCell ref="EM47:FB47"/>
    <mergeCell ref="H48:BF48"/>
    <mergeCell ref="BH48:BV48"/>
    <mergeCell ref="BW48:CG48"/>
    <mergeCell ref="CH48:CR48"/>
    <mergeCell ref="CU48:DE48"/>
    <mergeCell ref="DF48:DP48"/>
    <mergeCell ref="DQ48:EA48"/>
    <mergeCell ref="EB48:EL48"/>
    <mergeCell ref="EM48:FB48"/>
    <mergeCell ref="B46:FB46"/>
    <mergeCell ref="B47:F48"/>
    <mergeCell ref="H47:BF47"/>
    <mergeCell ref="BH47:BV47"/>
    <mergeCell ref="BW47:CG47"/>
    <mergeCell ref="CH47:CR47"/>
    <mergeCell ref="CU47:DE47"/>
    <mergeCell ref="DF47:DP47"/>
    <mergeCell ref="DQ47:EA47"/>
    <mergeCell ref="EB47:EL47"/>
    <mergeCell ref="EM44:FB44"/>
    <mergeCell ref="G45:BF45"/>
    <mergeCell ref="BG45:BV45"/>
    <mergeCell ref="BW45:CG45"/>
    <mergeCell ref="CH45:CR45"/>
    <mergeCell ref="CU45:DE45"/>
    <mergeCell ref="DF45:DP45"/>
    <mergeCell ref="DQ45:EA45"/>
    <mergeCell ref="EB45:EL45"/>
    <mergeCell ref="EM45:FB45"/>
    <mergeCell ref="EM42:FB42"/>
    <mergeCell ref="B43:FB43"/>
    <mergeCell ref="G44:BF44"/>
    <mergeCell ref="BH44:BV44"/>
    <mergeCell ref="BW44:CG44"/>
    <mergeCell ref="CH44:CR44"/>
    <mergeCell ref="CU44:DE44"/>
    <mergeCell ref="DF44:DP44"/>
    <mergeCell ref="DQ44:EA44"/>
    <mergeCell ref="EB44:EL44"/>
    <mergeCell ref="EM41:FB41"/>
    <mergeCell ref="B42:F42"/>
    <mergeCell ref="H42:BF42"/>
    <mergeCell ref="BH42:BV42"/>
    <mergeCell ref="BW42:CG42"/>
    <mergeCell ref="CH42:CR42"/>
    <mergeCell ref="CU42:DE42"/>
    <mergeCell ref="DF42:DP42"/>
    <mergeCell ref="DQ42:EA42"/>
    <mergeCell ref="EB42:EL42"/>
    <mergeCell ref="EM40:FB40"/>
    <mergeCell ref="B41:F41"/>
    <mergeCell ref="H41:BF41"/>
    <mergeCell ref="BH41:BV41"/>
    <mergeCell ref="BW41:CG41"/>
    <mergeCell ref="CH41:CR41"/>
    <mergeCell ref="CU41:DE41"/>
    <mergeCell ref="DF41:DP41"/>
    <mergeCell ref="DQ41:EA41"/>
    <mergeCell ref="EB41:EL41"/>
    <mergeCell ref="EB39:EL39"/>
    <mergeCell ref="EM39:FB39"/>
    <mergeCell ref="H40:BF40"/>
    <mergeCell ref="BH40:BV40"/>
    <mergeCell ref="BW40:CG40"/>
    <mergeCell ref="CH40:CR40"/>
    <mergeCell ref="CU40:DE40"/>
    <mergeCell ref="DF40:DP40"/>
    <mergeCell ref="DQ40:EA40"/>
    <mergeCell ref="EB40:EL40"/>
    <mergeCell ref="DQ38:EA38"/>
    <mergeCell ref="EB38:EL38"/>
    <mergeCell ref="EM38:FB38"/>
    <mergeCell ref="H39:BF39"/>
    <mergeCell ref="BH39:BV39"/>
    <mergeCell ref="BW39:CG39"/>
    <mergeCell ref="CH39:CR39"/>
    <mergeCell ref="CU39:DE39"/>
    <mergeCell ref="DF39:DP39"/>
    <mergeCell ref="DQ39:EA39"/>
    <mergeCell ref="DF37:DP37"/>
    <mergeCell ref="DQ37:EA37"/>
    <mergeCell ref="EB37:EL37"/>
    <mergeCell ref="EM37:FB37"/>
    <mergeCell ref="H38:BF38"/>
    <mergeCell ref="BH38:BV38"/>
    <mergeCell ref="BW38:CG38"/>
    <mergeCell ref="CH38:CR38"/>
    <mergeCell ref="CU38:DE38"/>
    <mergeCell ref="DF38:DP38"/>
    <mergeCell ref="B37:F40"/>
    <mergeCell ref="H37:BF37"/>
    <mergeCell ref="BH37:BV37"/>
    <mergeCell ref="BW37:CG37"/>
    <mergeCell ref="CH37:CR37"/>
    <mergeCell ref="CU37:DE37"/>
    <mergeCell ref="CU35:DE35"/>
    <mergeCell ref="DF35:DP35"/>
    <mergeCell ref="DQ35:EA35"/>
    <mergeCell ref="EB35:EL35"/>
    <mergeCell ref="EM35:FB35"/>
    <mergeCell ref="B36:FB36"/>
    <mergeCell ref="CU34:DE34"/>
    <mergeCell ref="DF34:DP34"/>
    <mergeCell ref="DQ34:EA34"/>
    <mergeCell ref="EB34:EL34"/>
    <mergeCell ref="EM34:FB34"/>
    <mergeCell ref="B35:F35"/>
    <mergeCell ref="H35:BF35"/>
    <mergeCell ref="BH35:BV35"/>
    <mergeCell ref="BW35:CG35"/>
    <mergeCell ref="CH35:CR35"/>
    <mergeCell ref="CU33:DE33"/>
    <mergeCell ref="DF33:DP33"/>
    <mergeCell ref="DQ33:EA33"/>
    <mergeCell ref="EB33:EL33"/>
    <mergeCell ref="EM33:FB33"/>
    <mergeCell ref="B34:F34"/>
    <mergeCell ref="H34:BF34"/>
    <mergeCell ref="BH34:BV34"/>
    <mergeCell ref="BW34:CG34"/>
    <mergeCell ref="CH34:CR34"/>
    <mergeCell ref="CU32:DE32"/>
    <mergeCell ref="DF32:DP32"/>
    <mergeCell ref="DQ32:EA32"/>
    <mergeCell ref="EB32:EL32"/>
    <mergeCell ref="EM32:FB32"/>
    <mergeCell ref="B33:F33"/>
    <mergeCell ref="H33:BF33"/>
    <mergeCell ref="BH33:BV33"/>
    <mergeCell ref="BW33:CG33"/>
    <mergeCell ref="CH33:CR33"/>
    <mergeCell ref="CU31:DE31"/>
    <mergeCell ref="DF31:DP31"/>
    <mergeCell ref="DQ31:EA31"/>
    <mergeCell ref="EB31:EL31"/>
    <mergeCell ref="EM31:FB31"/>
    <mergeCell ref="B32:F32"/>
    <mergeCell ref="H32:BF32"/>
    <mergeCell ref="BH32:BV32"/>
    <mergeCell ref="BW32:CG32"/>
    <mergeCell ref="CH32:CR32"/>
    <mergeCell ref="CU30:DE30"/>
    <mergeCell ref="DF30:DP30"/>
    <mergeCell ref="DQ30:EA30"/>
    <mergeCell ref="EB30:EL30"/>
    <mergeCell ref="EM30:FB30"/>
    <mergeCell ref="B31:F31"/>
    <mergeCell ref="H31:BF31"/>
    <mergeCell ref="BH31:BV31"/>
    <mergeCell ref="BW31:CG31"/>
    <mergeCell ref="CH31:CR31"/>
    <mergeCell ref="CU29:DE29"/>
    <mergeCell ref="DF29:DP29"/>
    <mergeCell ref="DQ29:EA29"/>
    <mergeCell ref="EB29:EL29"/>
    <mergeCell ref="EM29:FB29"/>
    <mergeCell ref="B30:F30"/>
    <mergeCell ref="H30:BF30"/>
    <mergeCell ref="BH30:BV30"/>
    <mergeCell ref="BW30:CG30"/>
    <mergeCell ref="CH30:CR30"/>
    <mergeCell ref="CU28:DE28"/>
    <mergeCell ref="DF28:DP28"/>
    <mergeCell ref="DQ28:EA28"/>
    <mergeCell ref="EB28:EL28"/>
    <mergeCell ref="EM28:FB28"/>
    <mergeCell ref="B29:F29"/>
    <mergeCell ref="H29:BF29"/>
    <mergeCell ref="BH29:BV29"/>
    <mergeCell ref="BW29:CG29"/>
    <mergeCell ref="CH29:CR29"/>
    <mergeCell ref="DF26:DP26"/>
    <mergeCell ref="DQ26:EA26"/>
    <mergeCell ref="EB26:EL26"/>
    <mergeCell ref="EM26:FB26"/>
    <mergeCell ref="B27:FB27"/>
    <mergeCell ref="B28:F28"/>
    <mergeCell ref="H28:BF28"/>
    <mergeCell ref="BH28:BV28"/>
    <mergeCell ref="BW28:CG28"/>
    <mergeCell ref="CH28:CR28"/>
    <mergeCell ref="DF25:DP25"/>
    <mergeCell ref="DQ25:EA25"/>
    <mergeCell ref="EB25:EL25"/>
    <mergeCell ref="EM25:FB25"/>
    <mergeCell ref="B26:F26"/>
    <mergeCell ref="H26:BF26"/>
    <mergeCell ref="BH26:BV26"/>
    <mergeCell ref="BW26:CG26"/>
    <mergeCell ref="CH26:CR26"/>
    <mergeCell ref="CU26:DE26"/>
    <mergeCell ref="DF24:DP24"/>
    <mergeCell ref="DQ24:EA24"/>
    <mergeCell ref="EB24:EL24"/>
    <mergeCell ref="EM24:FB24"/>
    <mergeCell ref="B25:F25"/>
    <mergeCell ref="H25:BF25"/>
    <mergeCell ref="BH25:BV25"/>
    <mergeCell ref="BW25:CG25"/>
    <mergeCell ref="CH25:CR25"/>
    <mergeCell ref="CU25:DE25"/>
    <mergeCell ref="DQ22:EA22"/>
    <mergeCell ref="EB22:EL22"/>
    <mergeCell ref="EM22:FB22"/>
    <mergeCell ref="B23:FB23"/>
    <mergeCell ref="B24:F24"/>
    <mergeCell ref="H24:BF24"/>
    <mergeCell ref="BH24:BV24"/>
    <mergeCell ref="BW24:CG24"/>
    <mergeCell ref="CH24:CR24"/>
    <mergeCell ref="CU24:DE24"/>
    <mergeCell ref="H22:BF22"/>
    <mergeCell ref="BH22:BV22"/>
    <mergeCell ref="BW22:CG22"/>
    <mergeCell ref="CH22:CR22"/>
    <mergeCell ref="CU22:DE22"/>
    <mergeCell ref="DF22:DP22"/>
    <mergeCell ref="EM20:FB20"/>
    <mergeCell ref="H21:BF21"/>
    <mergeCell ref="BH21:BV21"/>
    <mergeCell ref="BW21:CG21"/>
    <mergeCell ref="CH21:CR21"/>
    <mergeCell ref="CU21:DE21"/>
    <mergeCell ref="DF21:DP21"/>
    <mergeCell ref="DQ21:EA21"/>
    <mergeCell ref="EB21:EL21"/>
    <mergeCell ref="EM21:FB21"/>
    <mergeCell ref="EB19:EL19"/>
    <mergeCell ref="EM19:FB19"/>
    <mergeCell ref="H20:BF20"/>
    <mergeCell ref="BH20:BV20"/>
    <mergeCell ref="BW20:CG20"/>
    <mergeCell ref="CH20:CR20"/>
    <mergeCell ref="CU20:DE20"/>
    <mergeCell ref="DF20:DP20"/>
    <mergeCell ref="DQ20:EA20"/>
    <mergeCell ref="EB20:EL20"/>
    <mergeCell ref="DQ18:EA18"/>
    <mergeCell ref="EB18:EL18"/>
    <mergeCell ref="EM18:FB18"/>
    <mergeCell ref="H19:BF19"/>
    <mergeCell ref="BH19:BV19"/>
    <mergeCell ref="BW19:CG19"/>
    <mergeCell ref="CH19:CR19"/>
    <mergeCell ref="CU19:DE19"/>
    <mergeCell ref="DF19:DP19"/>
    <mergeCell ref="DQ19:EA19"/>
    <mergeCell ref="DF17:DP17"/>
    <mergeCell ref="DQ17:EA17"/>
    <mergeCell ref="EB17:EL17"/>
    <mergeCell ref="EM17:FB17"/>
    <mergeCell ref="H18:BF18"/>
    <mergeCell ref="BH18:BV18"/>
    <mergeCell ref="BW18:CG18"/>
    <mergeCell ref="CH18:CR18"/>
    <mergeCell ref="CU18:DE18"/>
    <mergeCell ref="DF18:DP18"/>
    <mergeCell ref="CU16:DE16"/>
    <mergeCell ref="DF16:DP16"/>
    <mergeCell ref="DQ16:EA16"/>
    <mergeCell ref="EB16:EL16"/>
    <mergeCell ref="EM16:FB16"/>
    <mergeCell ref="H17:BF17"/>
    <mergeCell ref="BH17:BV17"/>
    <mergeCell ref="BW17:CG17"/>
    <mergeCell ref="CH17:CR17"/>
    <mergeCell ref="CU17:DE17"/>
    <mergeCell ref="CU15:DE15"/>
    <mergeCell ref="DF15:DP15"/>
    <mergeCell ref="DQ15:EA15"/>
    <mergeCell ref="EB15:EL15"/>
    <mergeCell ref="EM15:FB15"/>
    <mergeCell ref="B16:F22"/>
    <mergeCell ref="H16:BF16"/>
    <mergeCell ref="BH16:BV16"/>
    <mergeCell ref="BW16:CG16"/>
    <mergeCell ref="CH16:CR16"/>
    <mergeCell ref="CU14:DE14"/>
    <mergeCell ref="DF14:DP14"/>
    <mergeCell ref="DQ14:EA14"/>
    <mergeCell ref="EB14:EL14"/>
    <mergeCell ref="EM14:FB14"/>
    <mergeCell ref="B15:F15"/>
    <mergeCell ref="H15:BF15"/>
    <mergeCell ref="BH15:BV15"/>
    <mergeCell ref="BW15:CG15"/>
    <mergeCell ref="CH15:CR15"/>
    <mergeCell ref="CU13:DE13"/>
    <mergeCell ref="DF13:DP13"/>
    <mergeCell ref="DQ13:EA13"/>
    <mergeCell ref="EB13:EL13"/>
    <mergeCell ref="EM13:FB13"/>
    <mergeCell ref="B14:F14"/>
    <mergeCell ref="H14:BF14"/>
    <mergeCell ref="BH14:BV14"/>
    <mergeCell ref="BW14:CG14"/>
    <mergeCell ref="CH14:CR14"/>
    <mergeCell ref="CU12:DE12"/>
    <mergeCell ref="DF12:DP12"/>
    <mergeCell ref="DQ12:EA12"/>
    <mergeCell ref="EB12:EL12"/>
    <mergeCell ref="EM12:FB12"/>
    <mergeCell ref="B13:F13"/>
    <mergeCell ref="H13:BF13"/>
    <mergeCell ref="BH13:BV13"/>
    <mergeCell ref="BW13:CG13"/>
    <mergeCell ref="CH13:CR13"/>
    <mergeCell ref="CU11:DE11"/>
    <mergeCell ref="DF11:DP11"/>
    <mergeCell ref="DQ11:EA11"/>
    <mergeCell ref="EB11:EL11"/>
    <mergeCell ref="EM11:FB11"/>
    <mergeCell ref="B12:F12"/>
    <mergeCell ref="H12:BF12"/>
    <mergeCell ref="BH12:BV12"/>
    <mergeCell ref="BW12:CG12"/>
    <mergeCell ref="CH12:CR12"/>
    <mergeCell ref="CU10:DE10"/>
    <mergeCell ref="DF10:DP10"/>
    <mergeCell ref="DQ10:EA10"/>
    <mergeCell ref="EB10:EL10"/>
    <mergeCell ref="EM10:FB10"/>
    <mergeCell ref="B11:F11"/>
    <mergeCell ref="H11:BF11"/>
    <mergeCell ref="BH11:BV11"/>
    <mergeCell ref="BW11:CG11"/>
    <mergeCell ref="CH11:CR11"/>
    <mergeCell ref="CU9:DE9"/>
    <mergeCell ref="DF9:DP9"/>
    <mergeCell ref="DQ9:EA9"/>
    <mergeCell ref="EB9:EL9"/>
    <mergeCell ref="EM9:FB9"/>
    <mergeCell ref="B10:F10"/>
    <mergeCell ref="H10:BF10"/>
    <mergeCell ref="BH10:BV10"/>
    <mergeCell ref="BW10:CG10"/>
    <mergeCell ref="CH10:CR10"/>
    <mergeCell ref="CU7:DE7"/>
    <mergeCell ref="DF7:DP7"/>
    <mergeCell ref="DQ7:EA7"/>
    <mergeCell ref="EB7:EL7"/>
    <mergeCell ref="B8:FB8"/>
    <mergeCell ref="B9:F9"/>
    <mergeCell ref="H9:BF9"/>
    <mergeCell ref="BH9:BV9"/>
    <mergeCell ref="BW9:CG9"/>
    <mergeCell ref="CH9:CR9"/>
    <mergeCell ref="DN1:FB1"/>
    <mergeCell ref="B2:FB2"/>
    <mergeCell ref="G3:EW3"/>
    <mergeCell ref="G4:EW4"/>
    <mergeCell ref="B6:BF7"/>
    <mergeCell ref="BG6:BV7"/>
    <mergeCell ref="BW6:EL6"/>
    <mergeCell ref="EM6:FB7"/>
    <mergeCell ref="BW7:CG7"/>
    <mergeCell ref="CH7:CR7"/>
  </mergeCells>
  <printOptions horizontalCentered="1" verticalCentered="1"/>
  <pageMargins left="0.15748031496062992" right="0.27559055118110237" top="0.31496062992125984" bottom="0.23622047244094491" header="0.31496062992125984" footer="0.31496062992125984"/>
  <pageSetup paperSize="9" scale="60" fitToHeight="4" orientation="portrait" r:id="rId1"/>
  <headerFooter alignWithMargins="0">
    <oddFooter>&amp;Rстр. &amp;P</oddFooter>
  </headerFooter>
  <rowBreaks count="3" manualBreakCount="3">
    <brk id="29" min="1" max="177" man="1"/>
    <brk id="50" min="1" max="166" man="1"/>
    <brk id="67" min="39" max="1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стр.1</vt:lpstr>
      <vt:lpstr>стр.2_11</vt:lpstr>
      <vt:lpstr>стр.2_11 (2)</vt:lpstr>
      <vt:lpstr>стр.2_11 _для себя</vt:lpstr>
      <vt:lpstr>стр.2_11!Заголовки_для_печати</vt:lpstr>
      <vt:lpstr>'стр.2_11 (2)'!Заголовки_для_печати</vt:lpstr>
      <vt:lpstr>'стр.2_11 _для себя'!Заголовки_для_печати</vt:lpstr>
      <vt:lpstr>стр.1!Область_печати</vt:lpstr>
      <vt:lpstr>стр.2_11!Область_печати</vt:lpstr>
      <vt:lpstr>'стр.2_11 (2)'!Область_печати</vt:lpstr>
      <vt:lpstr>'стр.2_11 _для себя'!Область_печати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Николай Песоцкий</cp:lastModifiedBy>
  <cp:lastPrinted>2021-07-08T13:20:09Z</cp:lastPrinted>
  <dcterms:created xsi:type="dcterms:W3CDTF">2010-05-19T10:50:44Z</dcterms:created>
  <dcterms:modified xsi:type="dcterms:W3CDTF">2021-07-15T06:41:26Z</dcterms:modified>
</cp:coreProperties>
</file>