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65" windowWidth="9600" windowHeight="11280" activeTab="0"/>
  </bookViews>
  <sheets>
    <sheet name="Итог по МО" sheetId="1" r:id="rId1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<sst xmlns="http://schemas.openxmlformats.org/spreadsheetml/2006/main" count="303" uniqueCount="105">
  <si>
    <t>Кущевский район</t>
  </si>
  <si>
    <t>Тбилисский район</t>
  </si>
  <si>
    <t>Кореновский район</t>
  </si>
  <si>
    <t>город курорт Анапа</t>
  </si>
  <si>
    <t>Павловский район</t>
  </si>
  <si>
    <t>Приморско Ахтарский район</t>
  </si>
  <si>
    <t>Курганинский район</t>
  </si>
  <si>
    <t>Лабинский район</t>
  </si>
  <si>
    <t>Ленинградский район</t>
  </si>
  <si>
    <t>город Армавир</t>
  </si>
  <si>
    <t>город курорт Геленджик</t>
  </si>
  <si>
    <t>город Горячий Ключ</t>
  </si>
  <si>
    <t xml:space="preserve">город Краснодар </t>
  </si>
  <si>
    <t>город Новороссийск</t>
  </si>
  <si>
    <t>город курорт 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</si>
  <si>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</si>
  <si>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</si>
  <si>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</si>
  <si>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</si>
  <si>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</si>
  <si>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</si>
  <si>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</si>
  <si>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</si>
  <si>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</si>
  <si>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</si>
  <si>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</si>
  <si>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Каневский район</t>
  </si>
  <si>
    <t>Красноармейский район</t>
  </si>
  <si>
    <t>Крыловский район</t>
  </si>
  <si>
    <t>Крымский район</t>
  </si>
  <si>
    <t>Северский район</t>
  </si>
  <si>
    <t>Славянский район</t>
  </si>
  <si>
    <t>Староминский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</si>
  <si>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</si>
  <si>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</si>
  <si>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</si>
  <si>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</si>
  <si>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</si>
  <si>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 Лабинский район</t>
  </si>
  <si>
    <t>Щербиновский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</si>
  <si>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</si>
  <si>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</si>
  <si>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</si>
  <si>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</si>
  <si>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№ п/п</t>
  </si>
  <si>
    <t>Наименование профессии рабочих и должности специалистов и служащих</t>
  </si>
  <si>
    <t>Количество ликвидированных рабочих мест, единиц</t>
  </si>
  <si>
    <t>на замену</t>
  </si>
  <si>
    <t>на создаваемые места</t>
  </si>
  <si>
    <t>Рабочие профессии (начальное профессиональное образование)</t>
  </si>
  <si>
    <t>Должности специалистов и служащих (среднее профессиональное образование)</t>
  </si>
  <si>
    <t>Должности специалистов и служащих (высшее профессиональное образование)</t>
  </si>
  <si>
    <t>Должности неквалифицированного труда</t>
  </si>
  <si>
    <t>В том числе:
по виду экономической деятельности "Сельское хозяйство, охота и лесное хозяйство"</t>
  </si>
  <si>
    <t>по виду экономической деятельности "Рыболовство, рыбоводство"</t>
  </si>
  <si>
    <t>по виду экономической деятельности "Добыча полезных ископаемых"</t>
  </si>
  <si>
    <t>по виду экономической деятельности "Обрабатывающие производства"</t>
  </si>
  <si>
    <t>по виду экономической деятельности "Производство и распределение электроэнергии, газа и воды"</t>
  </si>
  <si>
    <t>по виду экономической деятельности "Строительство"</t>
  </si>
  <si>
    <t>по виду экономической деятельности "Оптовая и розничная торговля; ремонт автотранспортных средств..."</t>
  </si>
  <si>
    <t>по виду экономической деятельности "Гостиницы и рестораны"</t>
  </si>
  <si>
    <t>по виду экономической деятельности "Транспорт и связь"</t>
  </si>
  <si>
    <t>по виду экономической деятельности "Финансовая деятельность"</t>
  </si>
  <si>
    <t>по виду экономической деятельности "Операции с недвижимым имуществом, аренда и предоставление услуг"</t>
  </si>
  <si>
    <t>по виду экономической деятельности "Государственное управление и обеспечение военной безопасности"</t>
  </si>
  <si>
    <t>по виду экономической деятельности "Образование"</t>
  </si>
  <si>
    <t>по виду экономической деятельности "Здравоохранение и предоставление социальных услуг"</t>
  </si>
  <si>
    <t>по виду экономической деятельности "Предоставление прочих коммунальных, социальных и персональных услуг"</t>
  </si>
  <si>
    <t xml:space="preserve">Итог прогноза потребности в кадрах на период 2014-2019 годов в мунициальном образовании  </t>
  </si>
  <si>
    <t xml:space="preserve">Итого в мунициальном образовании  </t>
  </si>
  <si>
    <t>в 2013 году</t>
  </si>
  <si>
    <t>в 2014году (оценка)</t>
  </si>
  <si>
    <t>2014г. оценка</t>
  </si>
  <si>
    <t>2015г. прогноз</t>
  </si>
  <si>
    <t>2016г. прогноз</t>
  </si>
  <si>
    <t>2017г. прогноз</t>
  </si>
  <si>
    <t>2018г. прогноз</t>
  </si>
  <si>
    <t>2019г. прогноз</t>
  </si>
  <si>
    <t>ИТОГО</t>
  </si>
  <si>
    <t>на замену выбывшим</t>
  </si>
  <si>
    <t>на вновь создаваемые</t>
  </si>
  <si>
    <t>Всего дополнительная потребность в кадрах</t>
  </si>
  <si>
    <t>мужчин от 55 до 60 лет</t>
  </si>
  <si>
    <t>женщин от 50 до 55 лет</t>
  </si>
  <si>
    <t>Работающих старше трудоспособного возраста</t>
  </si>
  <si>
    <t>Работающих пенсионеров в трудоспособном возрасте</t>
  </si>
  <si>
    <t>Дополнительная потребность в  кадрах, человек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</si>
  <si>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</si>
  <si>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</si>
  <si>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</si>
  <si>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</si>
  <si>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</si>
  <si>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</si>
  <si>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</si>
  <si>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</si>
  <si>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</si>
  <si>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</si>
  <si>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</si>
  <si>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</si>
  <si>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</si>
  <si>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</si>
  <si>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</si>
  <si>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X</t>
  </si>
  <si>
    <t>Дорассчитан-ная численность работников организаций, человек</t>
  </si>
  <si>
    <t>Из них, человек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</si>
</sst>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\+#\(###\)###\-##\-##,"/>
    <numFmt numFmtId="172" formatCode="\+#&quot;(&quot;###&quot;)&quot;###\-##\-##,"/>
    <numFmt numFmtId="173" formatCode="\+###########,"/>
    <numFmt numFmtId="174" formatCode="\+###########.0,"/>
    <numFmt numFmtId="175" formatCode="\+###########.00,"/>
    <numFmt numFmtId="176" formatCode="\+###########.000,"/>
    <numFmt numFmtId="177" formatCode="\+###########.0000,"/>
    <numFmt numFmtId="178" formatCode="\+\7\(#\)\ 000\-00\-00"/>
    <numFmt numFmtId="179" formatCode="[$-FC19]d\ mmmm\ yyyy\ &quot;г.&quot;"/>
    <numFmt numFmtId="180" formatCode="0000"/>
    <numFmt numFmtId="181" formatCode="&quot;+7(&quot;#&quot;) &quot;000\-00\-00"/>
    <numFmt numFmtId="182" formatCode="0.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26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28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1" fontId="5" fillId="33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5" fillId="33" borderId="17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1" fontId="5" fillId="33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right" vertical="center"/>
    </xf>
    <xf numFmtId="1" fontId="5" fillId="34" borderId="23" xfId="0" applyNumberFormat="1" applyFont="1" applyFill="1" applyBorder="1" applyAlignment="1">
      <alignment horizontal="center" vertical="center"/>
    </xf>
    <xf numFmtId="1" fontId="5" fillId="34" borderId="25" xfId="0" applyNumberFormat="1" applyFont="1" applyFill="1" applyBorder="1" applyAlignment="1">
      <alignment horizontal="center" vertical="center"/>
    </xf>
    <xf numFmtId="1" fontId="5" fillId="34" borderId="26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" fontId="5" fillId="34" borderId="14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5" fillId="34" borderId="17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wrapText="1"/>
    </xf>
    <xf numFmtId="1" fontId="5" fillId="34" borderId="24" xfId="0" applyNumberFormat="1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left" vertical="center"/>
    </xf>
    <xf numFmtId="1" fontId="5" fillId="33" borderId="30" xfId="0" applyNumberFormat="1" applyFont="1" applyFill="1" applyBorder="1" applyAlignment="1">
      <alignment horizontal="center" vertical="center"/>
    </xf>
    <xf numFmtId="1" fontId="5" fillId="34" borderId="30" xfId="0" applyNumberFormat="1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1" fontId="5" fillId="33" borderId="31" xfId="0" applyNumberFormat="1" applyFont="1" applyFill="1" applyBorder="1" applyAlignment="1">
      <alignment horizontal="center" vertical="center"/>
    </xf>
    <xf numFmtId="0" fontId="8" fillId="0" borderId="30" xfId="0" applyFont="1" applyBorder="1" applyAlignment="1" applyProtection="1">
      <alignment horizontal="center" vertical="center"/>
      <protection/>
    </xf>
    <xf numFmtId="1" fontId="5" fillId="34" borderId="3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4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M97"/>
  <sheetViews>
    <sheetView showZeros="0" tabSelected="1" zoomScale="70" zoomScaleNormal="70" zoomScalePageLayoutView="0" workbookViewId="0" topLeftCell="A1">
      <selection activeCell="A10" sqref="A10:O10"/>
    </sheetView>
  </sheetViews>
  <sheetFormatPr defaultColWidth="9.00390625" defaultRowHeight="12.75"/>
  <cols>
    <col min="1" max="1" width="5.25390625" style="2" customWidth="1"/>
    <col min="2" max="2" width="55.875" style="2" customWidth="1"/>
    <col min="3" max="3" width="70.75390625" style="2" customWidth="1"/>
    <col min="4" max="4" width="16.625" style="2" customWidth="1"/>
    <col min="5" max="5" width="13.125" style="2" customWidth="1"/>
    <col min="6" max="6" width="13.875" style="2" customWidth="1"/>
    <col min="7" max="7" width="19.125" style="2" customWidth="1"/>
    <col min="8" max="8" width="17.625" style="2" customWidth="1"/>
    <col min="9" max="9" width="16.625" style="2" customWidth="1"/>
    <col min="10" max="10" width="16.125" style="2" customWidth="1"/>
    <col min="11" max="11" width="14.75390625" style="2" customWidth="1"/>
    <col min="12" max="12" width="13.875" style="2" customWidth="1"/>
    <col min="13" max="13" width="13.375" style="2" customWidth="1"/>
    <col min="14" max="14" width="13.875" style="2" customWidth="1"/>
    <col min="15" max="15" width="13.25390625" style="2" customWidth="1"/>
    <col min="16" max="16" width="13.875" style="2" customWidth="1"/>
    <col min="17" max="17" width="14.75390625" style="2" customWidth="1"/>
    <col min="18" max="18" width="14.875" style="2" customWidth="1"/>
    <col min="19" max="19" width="12.375" style="2" customWidth="1"/>
    <col min="20" max="20" width="13.00390625" style="2" customWidth="1"/>
    <col min="21" max="21" width="11.75390625" style="2" customWidth="1"/>
    <col min="22" max="24" width="15.125" style="2" customWidth="1"/>
    <col min="25" max="25" width="20.875" style="2" customWidth="1"/>
    <col min="26" max="26" width="20.375" style="2" customWidth="1"/>
    <col min="27" max="27" width="19.75390625" style="2" customWidth="1"/>
    <col min="28" max="28" width="19.875" style="2" customWidth="1"/>
    <col min="29" max="36" width="9.125" style="2" customWidth="1"/>
    <col min="37" max="37" width="29.125" style="2" customWidth="1"/>
    <col min="38" max="39" width="9.125" style="2" hidden="1" customWidth="1"/>
    <col min="40" max="43" width="9.125" style="2" customWidth="1"/>
    <col min="44" max="44" width="41.375" style="2" customWidth="1"/>
    <col min="45" max="46" width="9.125" style="2" customWidth="1"/>
    <col min="47" max="16384" width="9.125" style="2" customWidth="1"/>
  </cols>
  <sheetData>
    <row r="1" spans="1:25" s="5" customFormat="1" ht="1.5" customHeight="1">
      <c r="A1" s="4"/>
      <c r="B1" s="4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>
        <v>0</v>
      </c>
      <c r="M1" s="5">
        <v>0</v>
      </c>
      <c r="N1" s="5">
        <v>0</v>
      </c>
      <c r="O1" s="5">
        <v>0</v>
      </c>
      <c r="P1" s="5">
        <v>0</v>
      </c>
      <c r="Q1" s="5">
        <v>0</v>
      </c>
      <c r="R1" s="5">
        <v>0</v>
      </c>
      <c r="S1" s="5">
        <v>0</v>
      </c>
      <c r="T1" s="5">
        <v>0</v>
      </c>
      <c r="U1" s="5">
        <v>0</v>
      </c>
      <c r="V1" s="5">
        <v>0</v>
      </c>
      <c r="W1" s="5">
        <v>0</v>
      </c>
      <c r="X1" s="5">
        <v>0</v>
      </c>
      <c r="Y1" s="5">
        <v>0</v>
      </c>
    </row>
    <row r="2" spans="1:25" s="5" customFormat="1" ht="3" customHeight="1" hidden="1">
      <c r="A2" s="4"/>
      <c r="B2" s="4"/>
      <c r="C2" s="4"/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</row>
    <row r="3" spans="1:3" s="5" customFormat="1" ht="3" customHeight="1">
      <c r="A3" s="4"/>
      <c r="B3" s="4"/>
      <c r="C3" s="4"/>
    </row>
    <row r="4" spans="1:3" s="5" customFormat="1" ht="3" customHeight="1">
      <c r="A4" s="4"/>
      <c r="B4" s="4"/>
      <c r="C4" s="4"/>
    </row>
    <row r="5" spans="1:25" s="5" customFormat="1" ht="12.75">
      <c r="A5" s="4"/>
      <c r="B5" s="4"/>
      <c r="C5" s="4"/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</row>
    <row r="6" spans="1:25" ht="3.75" customHeight="1">
      <c r="A6" s="3"/>
      <c r="B6" s="3"/>
      <c r="C6" s="3"/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</row>
    <row r="7" spans="1:25" ht="3.75" customHeight="1">
      <c r="A7" s="3"/>
      <c r="B7" s="3"/>
      <c r="C7" s="3"/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</row>
    <row r="8" spans="1:25" ht="3.75" customHeight="1">
      <c r="A8" s="3"/>
      <c r="B8" s="3"/>
      <c r="C8" s="3"/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</row>
    <row r="9" spans="1:25" ht="12.75" customHeight="1">
      <c r="A9" s="3"/>
      <c r="B9" s="3"/>
      <c r="C9" s="3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</row>
    <row r="10" spans="1:25" ht="84" customHeight="1">
      <c r="A10" s="90" t="s">
        <v>68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 t="s">
        <v>3</v>
      </c>
      <c r="Q10" s="91"/>
      <c r="R10" s="91"/>
      <c r="S10" s="91"/>
      <c r="T10" s="91"/>
      <c r="U10" s="91"/>
      <c r="V10" s="91"/>
      <c r="W10" s="91"/>
      <c r="X10" s="91"/>
      <c r="Y10" s="91"/>
    </row>
    <row r="11" spans="1:25" ht="16.5" thickBot="1">
      <c r="A11" s="6"/>
      <c r="B11" s="7"/>
      <c r="C11" s="7"/>
      <c r="D11" s="8">
        <v>0</v>
      </c>
      <c r="E11" s="6">
        <v>0</v>
      </c>
      <c r="F11" s="6">
        <v>0</v>
      </c>
      <c r="G11" s="6">
        <v>0</v>
      </c>
      <c r="H11" s="6">
        <v>0</v>
      </c>
      <c r="I11" s="8">
        <v>0</v>
      </c>
      <c r="J11" s="8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</row>
    <row r="12" spans="1:25" ht="47.25" customHeight="1" thickBot="1">
      <c r="A12" s="63" t="s">
        <v>44</v>
      </c>
      <c r="B12" s="78" t="s">
        <v>45</v>
      </c>
      <c r="C12" s="79"/>
      <c r="D12" s="103" t="s">
        <v>103</v>
      </c>
      <c r="E12" s="69" t="s">
        <v>104</v>
      </c>
      <c r="F12" s="69"/>
      <c r="G12" s="69"/>
      <c r="H12" s="69"/>
      <c r="I12" s="99" t="s">
        <v>46</v>
      </c>
      <c r="J12" s="100"/>
      <c r="K12" s="69" t="s">
        <v>86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96" t="s">
        <v>78</v>
      </c>
      <c r="X12" s="96"/>
      <c r="Y12" s="96"/>
    </row>
    <row r="13" spans="1:25" ht="43.5" customHeight="1" thickBot="1">
      <c r="A13" s="64"/>
      <c r="B13" s="80"/>
      <c r="C13" s="81"/>
      <c r="D13" s="104"/>
      <c r="E13" s="97" t="s">
        <v>82</v>
      </c>
      <c r="F13" s="74" t="s">
        <v>83</v>
      </c>
      <c r="G13" s="74" t="s">
        <v>84</v>
      </c>
      <c r="H13" s="76" t="s">
        <v>85</v>
      </c>
      <c r="I13" s="101"/>
      <c r="J13" s="102"/>
      <c r="K13" s="66" t="s">
        <v>72</v>
      </c>
      <c r="L13" s="67"/>
      <c r="M13" s="68" t="s">
        <v>73</v>
      </c>
      <c r="N13" s="66"/>
      <c r="O13" s="68" t="s">
        <v>74</v>
      </c>
      <c r="P13" s="66"/>
      <c r="Q13" s="68" t="s">
        <v>75</v>
      </c>
      <c r="R13" s="66"/>
      <c r="S13" s="68" t="s">
        <v>76</v>
      </c>
      <c r="T13" s="66"/>
      <c r="U13" s="67" t="s">
        <v>77</v>
      </c>
      <c r="V13" s="68"/>
      <c r="W13" s="92" t="s">
        <v>79</v>
      </c>
      <c r="X13" s="94" t="s">
        <v>80</v>
      </c>
      <c r="Y13" s="70" t="s">
        <v>81</v>
      </c>
    </row>
    <row r="14" spans="1:25" ht="48" thickBot="1">
      <c r="A14" s="65"/>
      <c r="B14" s="82"/>
      <c r="C14" s="83"/>
      <c r="D14" s="105"/>
      <c r="E14" s="98"/>
      <c r="F14" s="75"/>
      <c r="G14" s="75"/>
      <c r="H14" s="77"/>
      <c r="I14" s="56" t="s">
        <v>70</v>
      </c>
      <c r="J14" s="57" t="s">
        <v>71</v>
      </c>
      <c r="K14" s="22" t="s">
        <v>47</v>
      </c>
      <c r="L14" s="23" t="s">
        <v>48</v>
      </c>
      <c r="M14" s="23" t="s">
        <v>47</v>
      </c>
      <c r="N14" s="23" t="s">
        <v>48</v>
      </c>
      <c r="O14" s="23" t="s">
        <v>47</v>
      </c>
      <c r="P14" s="23" t="s">
        <v>48</v>
      </c>
      <c r="Q14" s="23" t="s">
        <v>47</v>
      </c>
      <c r="R14" s="23" t="s">
        <v>48</v>
      </c>
      <c r="S14" s="23" t="s">
        <v>47</v>
      </c>
      <c r="T14" s="23" t="s">
        <v>48</v>
      </c>
      <c r="U14" s="23" t="s">
        <v>47</v>
      </c>
      <c r="V14" s="40" t="s">
        <v>48</v>
      </c>
      <c r="W14" s="93"/>
      <c r="X14" s="95"/>
      <c r="Y14" s="71"/>
    </row>
    <row r="15" spans="1:39" ht="16.5" thickBot="1">
      <c r="A15" s="27">
        <v>1</v>
      </c>
      <c r="B15" s="84">
        <v>2</v>
      </c>
      <c r="C15" s="85"/>
      <c r="D15" s="60">
        <v>3</v>
      </c>
      <c r="E15" s="59">
        <v>4</v>
      </c>
      <c r="F15" s="58">
        <v>5</v>
      </c>
      <c r="G15" s="58">
        <v>6</v>
      </c>
      <c r="H15" s="58">
        <v>7</v>
      </c>
      <c r="I15" s="61">
        <v>8</v>
      </c>
      <c r="J15" s="62">
        <v>9</v>
      </c>
      <c r="K15" s="59">
        <v>10</v>
      </c>
      <c r="L15" s="58">
        <v>11</v>
      </c>
      <c r="M15" s="58">
        <v>12</v>
      </c>
      <c r="N15" s="58">
        <v>13</v>
      </c>
      <c r="O15" s="58">
        <v>14</v>
      </c>
      <c r="P15" s="58">
        <v>15</v>
      </c>
      <c r="Q15" s="58">
        <v>16</v>
      </c>
      <c r="R15" s="58">
        <v>17</v>
      </c>
      <c r="S15" s="58">
        <v>18</v>
      </c>
      <c r="T15" s="58">
        <v>19</v>
      </c>
      <c r="U15" s="58">
        <v>20</v>
      </c>
      <c r="V15" s="58">
        <v>21</v>
      </c>
      <c r="W15" s="61">
        <v>22</v>
      </c>
      <c r="X15" s="58">
        <v>23</v>
      </c>
      <c r="Y15" s="62">
        <v>24</v>
      </c>
      <c r="AL15" s="1" t="s">
        <v>3</v>
      </c>
      <c r="AM15">
        <v>1</v>
      </c>
    </row>
    <row r="16" spans="1:39" ht="15.75">
      <c r="A16" s="28"/>
      <c r="B16" s="29" t="s">
        <v>69</v>
      </c>
      <c r="C16" s="48" t="str">
        <f>P10</f>
        <v>город курорт Анапа</v>
      </c>
      <c r="D16" s="54">
        <f>SUM(D17:D20)</f>
        <v>42548</v>
      </c>
      <c r="E16" s="45">
        <f>SUM(E17:E20)</f>
        <v>2016</v>
      </c>
      <c r="F16" s="31">
        <f>SUM(F17:F20)</f>
        <v>1973</v>
      </c>
      <c r="G16" s="31">
        <f>SUM(G17:G20)</f>
        <v>2755</v>
      </c>
      <c r="H16" s="41">
        <f>SUM(H17:H20)</f>
        <v>1100</v>
      </c>
      <c r="I16" s="30">
        <v>304</v>
      </c>
      <c r="J16" s="32">
        <v>272</v>
      </c>
      <c r="K16" s="45">
        <f aca="true" t="shared" si="0" ref="K16:V16">SUM(K17:K20)</f>
        <v>3501</v>
      </c>
      <c r="L16" s="31">
        <f t="shared" si="0"/>
        <v>1109</v>
      </c>
      <c r="M16" s="31">
        <f t="shared" si="0"/>
        <v>1629</v>
      </c>
      <c r="N16" s="31">
        <f t="shared" si="0"/>
        <v>759</v>
      </c>
      <c r="O16" s="31">
        <f t="shared" si="0"/>
        <v>1298</v>
      </c>
      <c r="P16" s="31">
        <f t="shared" si="0"/>
        <v>397</v>
      </c>
      <c r="Q16" s="31">
        <f t="shared" si="0"/>
        <v>1261</v>
      </c>
      <c r="R16" s="31">
        <f t="shared" si="0"/>
        <v>383</v>
      </c>
      <c r="S16" s="31">
        <f t="shared" si="0"/>
        <v>1060</v>
      </c>
      <c r="T16" s="31">
        <f t="shared" si="0"/>
        <v>330</v>
      </c>
      <c r="U16" s="31">
        <f t="shared" si="0"/>
        <v>617</v>
      </c>
      <c r="V16" s="41">
        <f t="shared" si="0"/>
        <v>189</v>
      </c>
      <c r="W16" s="30">
        <f>SUM(K16,M16,O16,Q16,S16,U16)</f>
        <v>9366</v>
      </c>
      <c r="X16" s="31">
        <f>SUM(L16,N16,P16,R16,T16,V16)</f>
        <v>3167</v>
      </c>
      <c r="Y16" s="32">
        <f>SUM(W16,X16)</f>
        <v>12533</v>
      </c>
      <c r="AL16" s="1" t="s">
        <v>9</v>
      </c>
      <c r="AM16">
        <v>2</v>
      </c>
    </row>
    <row r="17" spans="1:39" ht="15.75">
      <c r="A17" s="16">
        <v>1</v>
      </c>
      <c r="B17" s="72" t="s">
        <v>49</v>
      </c>
      <c r="C17" s="73"/>
      <c r="D17" s="53">
        <v>15111</v>
      </c>
      <c r="E17" s="24">
        <v>878</v>
      </c>
      <c r="F17" s="10">
        <v>533</v>
      </c>
      <c r="G17" s="10">
        <v>876</v>
      </c>
      <c r="H17" s="13">
        <v>310</v>
      </c>
      <c r="I17" s="15" t="s">
        <v>102</v>
      </c>
      <c r="J17" s="19" t="s">
        <v>102</v>
      </c>
      <c r="K17" s="24">
        <v>1131</v>
      </c>
      <c r="L17" s="10">
        <v>493</v>
      </c>
      <c r="M17" s="10">
        <v>539</v>
      </c>
      <c r="N17" s="10">
        <v>292</v>
      </c>
      <c r="O17" s="10">
        <v>447</v>
      </c>
      <c r="P17" s="10">
        <v>126</v>
      </c>
      <c r="Q17" s="10">
        <v>431</v>
      </c>
      <c r="R17" s="10">
        <v>114</v>
      </c>
      <c r="S17" s="10">
        <v>354</v>
      </c>
      <c r="T17" s="10">
        <v>95</v>
      </c>
      <c r="U17" s="10">
        <v>177</v>
      </c>
      <c r="V17" s="13">
        <v>65</v>
      </c>
      <c r="W17" s="30">
        <f aca="true" t="shared" si="1" ref="W17:W80">SUM(K17,M17,O17,Q17,S17,U17)</f>
        <v>3079</v>
      </c>
      <c r="X17" s="31">
        <f aca="true" t="shared" si="2" ref="X17:X80">SUM(L17,N17,P17,R17,T17,V17)</f>
        <v>1185</v>
      </c>
      <c r="Y17" s="32">
        <f aca="true" t="shared" si="3" ref="Y17:Y80">SUM(W17,X17)</f>
        <v>4264</v>
      </c>
      <c r="AL17" s="1" t="s">
        <v>10</v>
      </c>
      <c r="AM17">
        <v>3</v>
      </c>
    </row>
    <row r="18" spans="1:39" ht="15.75">
      <c r="A18" s="16">
        <v>2</v>
      </c>
      <c r="B18" s="72" t="s">
        <v>50</v>
      </c>
      <c r="C18" s="73"/>
      <c r="D18" s="53">
        <v>6904</v>
      </c>
      <c r="E18" s="24">
        <v>211</v>
      </c>
      <c r="F18" s="10">
        <v>361</v>
      </c>
      <c r="G18" s="10">
        <v>461</v>
      </c>
      <c r="H18" s="13">
        <v>202</v>
      </c>
      <c r="I18" s="15" t="s">
        <v>102</v>
      </c>
      <c r="J18" s="19" t="s">
        <v>102</v>
      </c>
      <c r="K18" s="24">
        <v>595</v>
      </c>
      <c r="L18" s="10">
        <v>134</v>
      </c>
      <c r="M18" s="10">
        <v>235</v>
      </c>
      <c r="N18" s="10">
        <v>133</v>
      </c>
      <c r="O18" s="10">
        <v>238</v>
      </c>
      <c r="P18" s="10">
        <v>82</v>
      </c>
      <c r="Q18" s="10">
        <v>192</v>
      </c>
      <c r="R18" s="10">
        <v>68</v>
      </c>
      <c r="S18" s="10">
        <v>190</v>
      </c>
      <c r="T18" s="10">
        <v>61</v>
      </c>
      <c r="U18" s="10">
        <v>114</v>
      </c>
      <c r="V18" s="13">
        <v>38</v>
      </c>
      <c r="W18" s="30">
        <f t="shared" si="1"/>
        <v>1564</v>
      </c>
      <c r="X18" s="31">
        <f t="shared" si="2"/>
        <v>516</v>
      </c>
      <c r="Y18" s="32">
        <f t="shared" si="3"/>
        <v>2080</v>
      </c>
      <c r="AL18" s="1" t="s">
        <v>11</v>
      </c>
      <c r="AM18">
        <v>4</v>
      </c>
    </row>
    <row r="19" spans="1:39" ht="15.75">
      <c r="A19" s="16">
        <v>3</v>
      </c>
      <c r="B19" s="72" t="s">
        <v>51</v>
      </c>
      <c r="C19" s="73"/>
      <c r="D19" s="53">
        <v>13806</v>
      </c>
      <c r="E19" s="24">
        <v>515</v>
      </c>
      <c r="F19" s="10">
        <v>726</v>
      </c>
      <c r="G19" s="10">
        <v>896</v>
      </c>
      <c r="H19" s="13">
        <v>412</v>
      </c>
      <c r="I19" s="15" t="s">
        <v>102</v>
      </c>
      <c r="J19" s="19" t="s">
        <v>102</v>
      </c>
      <c r="K19" s="24">
        <v>1149</v>
      </c>
      <c r="L19" s="10">
        <v>267</v>
      </c>
      <c r="M19" s="10">
        <v>548</v>
      </c>
      <c r="N19" s="10">
        <v>171</v>
      </c>
      <c r="O19" s="10">
        <v>389</v>
      </c>
      <c r="P19" s="10">
        <v>128</v>
      </c>
      <c r="Q19" s="10">
        <v>397</v>
      </c>
      <c r="R19" s="10">
        <v>101</v>
      </c>
      <c r="S19" s="10">
        <v>368</v>
      </c>
      <c r="T19" s="10">
        <v>88</v>
      </c>
      <c r="U19" s="10">
        <v>263</v>
      </c>
      <c r="V19" s="13">
        <v>30</v>
      </c>
      <c r="W19" s="30">
        <f t="shared" si="1"/>
        <v>3114</v>
      </c>
      <c r="X19" s="31">
        <f t="shared" si="2"/>
        <v>785</v>
      </c>
      <c r="Y19" s="32">
        <f t="shared" si="3"/>
        <v>3899</v>
      </c>
      <c r="AL19" s="1" t="s">
        <v>12</v>
      </c>
      <c r="AM19">
        <v>5</v>
      </c>
    </row>
    <row r="20" spans="1:39" ht="15.75">
      <c r="A20" s="16">
        <v>4</v>
      </c>
      <c r="B20" s="72" t="s">
        <v>52</v>
      </c>
      <c r="C20" s="73"/>
      <c r="D20" s="53">
        <v>6727</v>
      </c>
      <c r="E20" s="24">
        <v>412</v>
      </c>
      <c r="F20" s="10">
        <v>353</v>
      </c>
      <c r="G20" s="10">
        <v>522</v>
      </c>
      <c r="H20" s="13">
        <v>176</v>
      </c>
      <c r="I20" s="15" t="s">
        <v>102</v>
      </c>
      <c r="J20" s="19" t="s">
        <v>102</v>
      </c>
      <c r="K20" s="24">
        <v>626</v>
      </c>
      <c r="L20" s="10">
        <v>215</v>
      </c>
      <c r="M20" s="10">
        <v>307</v>
      </c>
      <c r="N20" s="10">
        <v>163</v>
      </c>
      <c r="O20" s="10">
        <v>224</v>
      </c>
      <c r="P20" s="10">
        <v>61</v>
      </c>
      <c r="Q20" s="10">
        <v>241</v>
      </c>
      <c r="R20" s="10">
        <v>100</v>
      </c>
      <c r="S20" s="10">
        <v>148</v>
      </c>
      <c r="T20" s="10">
        <v>86</v>
      </c>
      <c r="U20" s="10">
        <v>63</v>
      </c>
      <c r="V20" s="13">
        <v>56</v>
      </c>
      <c r="W20" s="30">
        <f t="shared" si="1"/>
        <v>1609</v>
      </c>
      <c r="X20" s="31">
        <f t="shared" si="2"/>
        <v>681</v>
      </c>
      <c r="Y20" s="32">
        <f t="shared" si="3"/>
        <v>2290</v>
      </c>
      <c r="AL20" s="1" t="s">
        <v>13</v>
      </c>
      <c r="AM20">
        <v>6</v>
      </c>
    </row>
    <row r="21" spans="1:39" ht="15.75">
      <c r="A21" s="33" t="s">
        <v>87</v>
      </c>
      <c r="B21" s="86" t="s">
        <v>53</v>
      </c>
      <c r="C21" s="87"/>
      <c r="D21" s="50">
        <f>SUM(D22:D25)</f>
        <v>916</v>
      </c>
      <c r="E21" s="46">
        <f>SUM(E22:E25)</f>
        <v>126</v>
      </c>
      <c r="F21" s="35">
        <f>SUM(F22:F25)</f>
        <v>19</v>
      </c>
      <c r="G21" s="35">
        <f>SUM(G22:G25)</f>
        <v>55</v>
      </c>
      <c r="H21" s="42">
        <f>SUM(H22:H25)</f>
        <v>0</v>
      </c>
      <c r="I21" s="34">
        <v>0</v>
      </c>
      <c r="J21" s="36">
        <v>0</v>
      </c>
      <c r="K21" s="46">
        <f aca="true" t="shared" si="4" ref="K21:V21">SUM(K22:K25)</f>
        <v>68</v>
      </c>
      <c r="L21" s="35">
        <f t="shared" si="4"/>
        <v>75</v>
      </c>
      <c r="M21" s="35">
        <f t="shared" si="4"/>
        <v>52</v>
      </c>
      <c r="N21" s="35">
        <f t="shared" si="4"/>
        <v>8</v>
      </c>
      <c r="O21" s="35">
        <f t="shared" si="4"/>
        <v>47</v>
      </c>
      <c r="P21" s="35">
        <f t="shared" si="4"/>
        <v>10</v>
      </c>
      <c r="Q21" s="35">
        <f t="shared" si="4"/>
        <v>30</v>
      </c>
      <c r="R21" s="35">
        <f t="shared" si="4"/>
        <v>5</v>
      </c>
      <c r="S21" s="35">
        <f t="shared" si="4"/>
        <v>31</v>
      </c>
      <c r="T21" s="35">
        <f t="shared" si="4"/>
        <v>4</v>
      </c>
      <c r="U21" s="35">
        <f t="shared" si="4"/>
        <v>3</v>
      </c>
      <c r="V21" s="42">
        <f t="shared" si="4"/>
        <v>6</v>
      </c>
      <c r="W21" s="30">
        <f t="shared" si="1"/>
        <v>231</v>
      </c>
      <c r="X21" s="31">
        <f t="shared" si="2"/>
        <v>108</v>
      </c>
      <c r="Y21" s="32">
        <f t="shared" si="3"/>
        <v>339</v>
      </c>
      <c r="AL21" s="1" t="s">
        <v>14</v>
      </c>
      <c r="AM21">
        <v>7</v>
      </c>
    </row>
    <row r="22" spans="1:39" ht="15.75">
      <c r="A22" s="16">
        <v>1</v>
      </c>
      <c r="B22" s="72" t="s">
        <v>49</v>
      </c>
      <c r="C22" s="73"/>
      <c r="D22" s="53">
        <v>402</v>
      </c>
      <c r="E22" s="24">
        <v>49</v>
      </c>
      <c r="F22" s="10">
        <v>10</v>
      </c>
      <c r="G22" s="11">
        <v>19</v>
      </c>
      <c r="H22" s="13">
        <v>0</v>
      </c>
      <c r="I22" s="15" t="s">
        <v>102</v>
      </c>
      <c r="J22" s="19" t="s">
        <v>102</v>
      </c>
      <c r="K22" s="24">
        <v>22</v>
      </c>
      <c r="L22" s="10">
        <v>29</v>
      </c>
      <c r="M22" s="11">
        <v>16</v>
      </c>
      <c r="N22" s="10">
        <v>7</v>
      </c>
      <c r="O22" s="10">
        <v>20</v>
      </c>
      <c r="P22" s="10">
        <v>6</v>
      </c>
      <c r="Q22" s="10">
        <v>9</v>
      </c>
      <c r="R22" s="10">
        <v>3</v>
      </c>
      <c r="S22" s="10">
        <v>18</v>
      </c>
      <c r="T22" s="10">
        <v>3</v>
      </c>
      <c r="U22" s="10">
        <v>3</v>
      </c>
      <c r="V22" s="13">
        <v>6</v>
      </c>
      <c r="W22" s="30">
        <f t="shared" si="1"/>
        <v>88</v>
      </c>
      <c r="X22" s="31">
        <f t="shared" si="2"/>
        <v>54</v>
      </c>
      <c r="Y22" s="32">
        <f t="shared" si="3"/>
        <v>142</v>
      </c>
      <c r="AL22" s="1" t="s">
        <v>15</v>
      </c>
      <c r="AM22">
        <v>8</v>
      </c>
    </row>
    <row r="23" spans="1:39" ht="15.75">
      <c r="A23" s="16">
        <v>2</v>
      </c>
      <c r="B23" s="72" t="s">
        <v>50</v>
      </c>
      <c r="C23" s="73"/>
      <c r="D23" s="53">
        <v>22</v>
      </c>
      <c r="E23" s="24">
        <v>6</v>
      </c>
      <c r="F23" s="10">
        <v>0</v>
      </c>
      <c r="G23" s="12">
        <v>0</v>
      </c>
      <c r="H23" s="13">
        <v>0</v>
      </c>
      <c r="I23" s="15" t="s">
        <v>102</v>
      </c>
      <c r="J23" s="19" t="s">
        <v>102</v>
      </c>
      <c r="K23" s="24">
        <v>0</v>
      </c>
      <c r="L23" s="10">
        <v>6</v>
      </c>
      <c r="M23" s="12">
        <v>5</v>
      </c>
      <c r="N23" s="10">
        <v>0</v>
      </c>
      <c r="O23" s="10">
        <v>2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3">
        <v>0</v>
      </c>
      <c r="W23" s="30">
        <f t="shared" si="1"/>
        <v>7</v>
      </c>
      <c r="X23" s="31">
        <f t="shared" si="2"/>
        <v>6</v>
      </c>
      <c r="Y23" s="32">
        <f t="shared" si="3"/>
        <v>13</v>
      </c>
      <c r="AL23" s="1" t="s">
        <v>16</v>
      </c>
      <c r="AM23">
        <v>9</v>
      </c>
    </row>
    <row r="24" spans="1:39" ht="15.75">
      <c r="A24" s="16">
        <v>3</v>
      </c>
      <c r="B24" s="72" t="s">
        <v>51</v>
      </c>
      <c r="C24" s="73"/>
      <c r="D24" s="53">
        <v>205</v>
      </c>
      <c r="E24" s="24">
        <v>34</v>
      </c>
      <c r="F24" s="10">
        <v>6</v>
      </c>
      <c r="G24" s="12">
        <v>16</v>
      </c>
      <c r="H24" s="13">
        <v>0</v>
      </c>
      <c r="I24" s="15" t="s">
        <v>102</v>
      </c>
      <c r="J24" s="19" t="s">
        <v>102</v>
      </c>
      <c r="K24" s="24">
        <v>20</v>
      </c>
      <c r="L24" s="10">
        <v>22</v>
      </c>
      <c r="M24" s="12">
        <v>20</v>
      </c>
      <c r="N24" s="10">
        <v>1</v>
      </c>
      <c r="O24" s="10">
        <v>11</v>
      </c>
      <c r="P24" s="10">
        <v>3</v>
      </c>
      <c r="Q24" s="10">
        <v>6</v>
      </c>
      <c r="R24" s="10">
        <v>1</v>
      </c>
      <c r="S24" s="10">
        <v>8</v>
      </c>
      <c r="T24" s="10">
        <v>0</v>
      </c>
      <c r="U24" s="10">
        <v>0</v>
      </c>
      <c r="V24" s="13">
        <v>0</v>
      </c>
      <c r="W24" s="30">
        <f t="shared" si="1"/>
        <v>65</v>
      </c>
      <c r="X24" s="31">
        <f t="shared" si="2"/>
        <v>27</v>
      </c>
      <c r="Y24" s="32">
        <f t="shared" si="3"/>
        <v>92</v>
      </c>
      <c r="AL24" s="1" t="s">
        <v>17</v>
      </c>
      <c r="AM24">
        <v>10</v>
      </c>
    </row>
    <row r="25" spans="1:39" ht="15.75">
      <c r="A25" s="16">
        <v>4</v>
      </c>
      <c r="B25" s="72" t="s">
        <v>52</v>
      </c>
      <c r="C25" s="73"/>
      <c r="D25" s="53">
        <v>287</v>
      </c>
      <c r="E25" s="24">
        <v>37</v>
      </c>
      <c r="F25" s="10">
        <v>3</v>
      </c>
      <c r="G25" s="12">
        <v>20</v>
      </c>
      <c r="H25" s="13">
        <v>0</v>
      </c>
      <c r="I25" s="15" t="s">
        <v>102</v>
      </c>
      <c r="J25" s="19" t="s">
        <v>102</v>
      </c>
      <c r="K25" s="24">
        <v>26</v>
      </c>
      <c r="L25" s="10">
        <v>18</v>
      </c>
      <c r="M25" s="12">
        <v>11</v>
      </c>
      <c r="N25" s="10">
        <v>0</v>
      </c>
      <c r="O25" s="10">
        <v>14</v>
      </c>
      <c r="P25" s="10">
        <v>1</v>
      </c>
      <c r="Q25" s="10">
        <v>15</v>
      </c>
      <c r="R25" s="10">
        <v>1</v>
      </c>
      <c r="S25" s="10">
        <v>5</v>
      </c>
      <c r="T25" s="10">
        <v>1</v>
      </c>
      <c r="U25" s="10">
        <v>0</v>
      </c>
      <c r="V25" s="13">
        <v>0</v>
      </c>
      <c r="W25" s="30">
        <f t="shared" si="1"/>
        <v>71</v>
      </c>
      <c r="X25" s="31">
        <f t="shared" si="2"/>
        <v>21</v>
      </c>
      <c r="Y25" s="32">
        <f t="shared" si="3"/>
        <v>92</v>
      </c>
      <c r="AL25" s="1" t="s">
        <v>18</v>
      </c>
      <c r="AM25">
        <v>11</v>
      </c>
    </row>
    <row r="26" spans="1:39" ht="15.75">
      <c r="A26" s="33" t="s">
        <v>88</v>
      </c>
      <c r="B26" s="86" t="s">
        <v>54</v>
      </c>
      <c r="C26" s="87"/>
      <c r="D26" s="50">
        <f>SUM(D27:D30)</f>
        <v>78</v>
      </c>
      <c r="E26" s="46">
        <f>SUM(E27:E30)</f>
        <v>6</v>
      </c>
      <c r="F26" s="35">
        <f>SUM(F27:F30)</f>
        <v>0</v>
      </c>
      <c r="G26" s="35">
        <f>SUM(G27:G30)</f>
        <v>2</v>
      </c>
      <c r="H26" s="42">
        <f>SUM(H27:H30)</f>
        <v>2</v>
      </c>
      <c r="I26" s="34">
        <v>0</v>
      </c>
      <c r="J26" s="36">
        <v>0</v>
      </c>
      <c r="K26" s="46">
        <f aca="true" t="shared" si="5" ref="K26:V26">SUM(K27:K30)</f>
        <v>2</v>
      </c>
      <c r="L26" s="35">
        <f t="shared" si="5"/>
        <v>9</v>
      </c>
      <c r="M26" s="35">
        <f t="shared" si="5"/>
        <v>0</v>
      </c>
      <c r="N26" s="35">
        <f t="shared" si="5"/>
        <v>11</v>
      </c>
      <c r="O26" s="35">
        <f t="shared" si="5"/>
        <v>4</v>
      </c>
      <c r="P26" s="35">
        <f t="shared" si="5"/>
        <v>0</v>
      </c>
      <c r="Q26" s="35">
        <f t="shared" si="5"/>
        <v>0</v>
      </c>
      <c r="R26" s="35">
        <f t="shared" si="5"/>
        <v>0</v>
      </c>
      <c r="S26" s="35">
        <f t="shared" si="5"/>
        <v>2</v>
      </c>
      <c r="T26" s="35">
        <f t="shared" si="5"/>
        <v>0</v>
      </c>
      <c r="U26" s="35">
        <f t="shared" si="5"/>
        <v>0</v>
      </c>
      <c r="V26" s="42">
        <f t="shared" si="5"/>
        <v>0</v>
      </c>
      <c r="W26" s="30">
        <f t="shared" si="1"/>
        <v>8</v>
      </c>
      <c r="X26" s="31">
        <f t="shared" si="2"/>
        <v>20</v>
      </c>
      <c r="Y26" s="32">
        <f t="shared" si="3"/>
        <v>28</v>
      </c>
      <c r="AL26" s="1" t="s">
        <v>19</v>
      </c>
      <c r="AM26">
        <v>12</v>
      </c>
    </row>
    <row r="27" spans="1:39" ht="15.75">
      <c r="A27" s="16">
        <v>1</v>
      </c>
      <c r="B27" s="72" t="s">
        <v>49</v>
      </c>
      <c r="C27" s="73"/>
      <c r="D27" s="49">
        <v>32</v>
      </c>
      <c r="E27" s="24">
        <v>4</v>
      </c>
      <c r="F27" s="10">
        <v>0</v>
      </c>
      <c r="G27" s="10">
        <v>2</v>
      </c>
      <c r="H27" s="13">
        <v>2</v>
      </c>
      <c r="I27" s="15" t="s">
        <v>102</v>
      </c>
      <c r="J27" s="19" t="s">
        <v>102</v>
      </c>
      <c r="K27" s="24">
        <v>2</v>
      </c>
      <c r="L27" s="10">
        <v>9</v>
      </c>
      <c r="M27" s="10">
        <v>0</v>
      </c>
      <c r="N27" s="10">
        <v>11</v>
      </c>
      <c r="O27" s="10">
        <v>2</v>
      </c>
      <c r="P27" s="10">
        <v>0</v>
      </c>
      <c r="Q27" s="10">
        <v>0</v>
      </c>
      <c r="R27" s="10">
        <v>0</v>
      </c>
      <c r="S27" s="10">
        <v>2</v>
      </c>
      <c r="T27" s="10">
        <v>0</v>
      </c>
      <c r="U27" s="10">
        <v>0</v>
      </c>
      <c r="V27" s="13">
        <v>0</v>
      </c>
      <c r="W27" s="30">
        <f t="shared" si="1"/>
        <v>6</v>
      </c>
      <c r="X27" s="31">
        <f t="shared" si="2"/>
        <v>20</v>
      </c>
      <c r="Y27" s="32">
        <f t="shared" si="3"/>
        <v>26</v>
      </c>
      <c r="AL27" s="1" t="s">
        <v>20</v>
      </c>
      <c r="AM27">
        <v>13</v>
      </c>
    </row>
    <row r="28" spans="1:39" ht="15.75">
      <c r="A28" s="16">
        <v>2</v>
      </c>
      <c r="B28" s="72" t="s">
        <v>50</v>
      </c>
      <c r="C28" s="73"/>
      <c r="D28" s="49">
        <v>19</v>
      </c>
      <c r="E28" s="24">
        <v>2</v>
      </c>
      <c r="F28" s="10">
        <v>0</v>
      </c>
      <c r="G28" s="10">
        <v>0</v>
      </c>
      <c r="H28" s="13">
        <v>0</v>
      </c>
      <c r="I28" s="15" t="s">
        <v>102</v>
      </c>
      <c r="J28" s="19" t="s">
        <v>102</v>
      </c>
      <c r="K28" s="24">
        <v>0</v>
      </c>
      <c r="L28" s="10">
        <v>0</v>
      </c>
      <c r="M28" s="10">
        <v>0</v>
      </c>
      <c r="N28" s="10">
        <v>0</v>
      </c>
      <c r="O28" s="10">
        <v>2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3">
        <v>0</v>
      </c>
      <c r="W28" s="30">
        <f t="shared" si="1"/>
        <v>2</v>
      </c>
      <c r="X28" s="31">
        <f t="shared" si="2"/>
        <v>0</v>
      </c>
      <c r="Y28" s="32">
        <f t="shared" si="3"/>
        <v>2</v>
      </c>
      <c r="AL28" s="1" t="s">
        <v>21</v>
      </c>
      <c r="AM28">
        <v>14</v>
      </c>
    </row>
    <row r="29" spans="1:39" ht="15.75">
      <c r="A29" s="16">
        <v>3</v>
      </c>
      <c r="B29" s="72" t="s">
        <v>51</v>
      </c>
      <c r="C29" s="73"/>
      <c r="D29" s="49">
        <v>27</v>
      </c>
      <c r="E29" s="24">
        <v>0</v>
      </c>
      <c r="F29" s="10">
        <v>0</v>
      </c>
      <c r="G29" s="10">
        <v>0</v>
      </c>
      <c r="H29" s="13">
        <v>0</v>
      </c>
      <c r="I29" s="15" t="s">
        <v>102</v>
      </c>
      <c r="J29" s="19" t="s">
        <v>102</v>
      </c>
      <c r="K29" s="24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3">
        <v>0</v>
      </c>
      <c r="W29" s="30">
        <f t="shared" si="1"/>
        <v>0</v>
      </c>
      <c r="X29" s="31">
        <f t="shared" si="2"/>
        <v>0</v>
      </c>
      <c r="Y29" s="32">
        <f t="shared" si="3"/>
        <v>0</v>
      </c>
      <c r="AL29" s="1" t="s">
        <v>22</v>
      </c>
      <c r="AM29">
        <v>15</v>
      </c>
    </row>
    <row r="30" spans="1:39" ht="15.75">
      <c r="A30" s="16">
        <v>4</v>
      </c>
      <c r="B30" s="72" t="s">
        <v>52</v>
      </c>
      <c r="C30" s="73"/>
      <c r="D30" s="49">
        <v>0</v>
      </c>
      <c r="E30" s="24">
        <v>0</v>
      </c>
      <c r="F30" s="10">
        <v>0</v>
      </c>
      <c r="G30" s="10">
        <v>0</v>
      </c>
      <c r="H30" s="13">
        <v>0</v>
      </c>
      <c r="I30" s="15" t="s">
        <v>102</v>
      </c>
      <c r="J30" s="19" t="s">
        <v>102</v>
      </c>
      <c r="K30" s="24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3">
        <v>0</v>
      </c>
      <c r="W30" s="30">
        <f t="shared" si="1"/>
        <v>0</v>
      </c>
      <c r="X30" s="31">
        <f t="shared" si="2"/>
        <v>0</v>
      </c>
      <c r="Y30" s="32">
        <f t="shared" si="3"/>
        <v>0</v>
      </c>
      <c r="AL30" s="1" t="s">
        <v>23</v>
      </c>
      <c r="AM30">
        <v>16</v>
      </c>
    </row>
    <row r="31" spans="1:39" ht="15.75">
      <c r="A31" s="33" t="s">
        <v>89</v>
      </c>
      <c r="B31" s="86" t="s">
        <v>55</v>
      </c>
      <c r="C31" s="87"/>
      <c r="D31" s="50">
        <f>SUM(D32:D35)</f>
        <v>158</v>
      </c>
      <c r="E31" s="46">
        <f>SUM(E32:E35)</f>
        <v>0</v>
      </c>
      <c r="F31" s="35">
        <f>SUM(F32:F35)</f>
        <v>0</v>
      </c>
      <c r="G31" s="35">
        <f>SUM(G32:G35)</f>
        <v>0</v>
      </c>
      <c r="H31" s="42">
        <f>SUM(H32:H35)</f>
        <v>0</v>
      </c>
      <c r="I31" s="34">
        <v>0</v>
      </c>
      <c r="J31" s="36">
        <v>0</v>
      </c>
      <c r="K31" s="46">
        <f aca="true" t="shared" si="6" ref="K31:V31">SUM(K32:K35)</f>
        <v>1</v>
      </c>
      <c r="L31" s="35">
        <f t="shared" si="6"/>
        <v>0</v>
      </c>
      <c r="M31" s="35">
        <f t="shared" si="6"/>
        <v>0</v>
      </c>
      <c r="N31" s="35">
        <f t="shared" si="6"/>
        <v>0</v>
      </c>
      <c r="O31" s="35">
        <f t="shared" si="6"/>
        <v>0</v>
      </c>
      <c r="P31" s="35">
        <f t="shared" si="6"/>
        <v>0</v>
      </c>
      <c r="Q31" s="35">
        <f t="shared" si="6"/>
        <v>5</v>
      </c>
      <c r="R31" s="35">
        <f t="shared" si="6"/>
        <v>0</v>
      </c>
      <c r="S31" s="35">
        <f t="shared" si="6"/>
        <v>4</v>
      </c>
      <c r="T31" s="35">
        <f t="shared" si="6"/>
        <v>0</v>
      </c>
      <c r="U31" s="35">
        <f t="shared" si="6"/>
        <v>0</v>
      </c>
      <c r="V31" s="42">
        <f t="shared" si="6"/>
        <v>0</v>
      </c>
      <c r="W31" s="30">
        <f t="shared" si="1"/>
        <v>10</v>
      </c>
      <c r="X31" s="31">
        <f t="shared" si="2"/>
        <v>0</v>
      </c>
      <c r="Y31" s="32">
        <f t="shared" si="3"/>
        <v>10</v>
      </c>
      <c r="AL31" s="1" t="s">
        <v>24</v>
      </c>
      <c r="AM31">
        <v>17</v>
      </c>
    </row>
    <row r="32" spans="1:39" ht="15.75">
      <c r="A32" s="16">
        <v>1</v>
      </c>
      <c r="B32" s="72" t="s">
        <v>49</v>
      </c>
      <c r="C32" s="73"/>
      <c r="D32" s="49">
        <v>78</v>
      </c>
      <c r="E32" s="24">
        <v>0</v>
      </c>
      <c r="F32" s="10">
        <v>0</v>
      </c>
      <c r="G32" s="10">
        <v>0</v>
      </c>
      <c r="H32" s="13">
        <v>0</v>
      </c>
      <c r="I32" s="15" t="s">
        <v>102</v>
      </c>
      <c r="J32" s="19" t="s">
        <v>102</v>
      </c>
      <c r="K32" s="24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4</v>
      </c>
      <c r="R32" s="10">
        <v>0</v>
      </c>
      <c r="S32" s="10">
        <v>4</v>
      </c>
      <c r="T32" s="10">
        <v>0</v>
      </c>
      <c r="U32" s="10">
        <v>0</v>
      </c>
      <c r="V32" s="13">
        <v>0</v>
      </c>
      <c r="W32" s="30">
        <f t="shared" si="1"/>
        <v>8</v>
      </c>
      <c r="X32" s="31">
        <f t="shared" si="2"/>
        <v>0</v>
      </c>
      <c r="Y32" s="32">
        <f t="shared" si="3"/>
        <v>8</v>
      </c>
      <c r="AL32" s="1" t="s">
        <v>25</v>
      </c>
      <c r="AM32">
        <v>18</v>
      </c>
    </row>
    <row r="33" spans="1:39" ht="15.75">
      <c r="A33" s="16">
        <v>2</v>
      </c>
      <c r="B33" s="72" t="s">
        <v>50</v>
      </c>
      <c r="C33" s="73"/>
      <c r="D33" s="49">
        <v>4</v>
      </c>
      <c r="E33" s="24">
        <v>0</v>
      </c>
      <c r="F33" s="10">
        <v>0</v>
      </c>
      <c r="G33" s="10">
        <v>0</v>
      </c>
      <c r="H33" s="13">
        <v>0</v>
      </c>
      <c r="I33" s="15" t="s">
        <v>102</v>
      </c>
      <c r="J33" s="19" t="s">
        <v>102</v>
      </c>
      <c r="K33" s="24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3">
        <v>0</v>
      </c>
      <c r="W33" s="30">
        <f t="shared" si="1"/>
        <v>0</v>
      </c>
      <c r="X33" s="31">
        <f t="shared" si="2"/>
        <v>0</v>
      </c>
      <c r="Y33" s="32">
        <f t="shared" si="3"/>
        <v>0</v>
      </c>
      <c r="AL33" s="1" t="s">
        <v>26</v>
      </c>
      <c r="AM33">
        <v>19</v>
      </c>
    </row>
    <row r="34" spans="1:39" ht="15.75">
      <c r="A34" s="16">
        <v>3</v>
      </c>
      <c r="B34" s="72" t="s">
        <v>51</v>
      </c>
      <c r="C34" s="73"/>
      <c r="D34" s="49">
        <v>66</v>
      </c>
      <c r="E34" s="24">
        <v>0</v>
      </c>
      <c r="F34" s="10">
        <v>0</v>
      </c>
      <c r="G34" s="10">
        <v>0</v>
      </c>
      <c r="H34" s="13">
        <v>0</v>
      </c>
      <c r="I34" s="15" t="s">
        <v>102</v>
      </c>
      <c r="J34" s="19" t="s">
        <v>102</v>
      </c>
      <c r="K34" s="24">
        <v>1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1</v>
      </c>
      <c r="R34" s="10">
        <v>0</v>
      </c>
      <c r="S34" s="10">
        <v>0</v>
      </c>
      <c r="T34" s="10">
        <v>0</v>
      </c>
      <c r="U34" s="10">
        <v>0</v>
      </c>
      <c r="V34" s="13">
        <v>0</v>
      </c>
      <c r="W34" s="30">
        <f t="shared" si="1"/>
        <v>2</v>
      </c>
      <c r="X34" s="31">
        <f t="shared" si="2"/>
        <v>0</v>
      </c>
      <c r="Y34" s="32">
        <f t="shared" si="3"/>
        <v>2</v>
      </c>
      <c r="AL34" s="1" t="s">
        <v>2</v>
      </c>
      <c r="AM34">
        <v>20</v>
      </c>
    </row>
    <row r="35" spans="1:39" ht="15.75">
      <c r="A35" s="16">
        <v>4</v>
      </c>
      <c r="B35" s="72" t="s">
        <v>52</v>
      </c>
      <c r="C35" s="73"/>
      <c r="D35" s="49">
        <v>10</v>
      </c>
      <c r="E35" s="24">
        <v>0</v>
      </c>
      <c r="F35" s="10">
        <v>0</v>
      </c>
      <c r="G35" s="10">
        <v>0</v>
      </c>
      <c r="H35" s="13">
        <v>0</v>
      </c>
      <c r="I35" s="15" t="s">
        <v>102</v>
      </c>
      <c r="J35" s="19" t="s">
        <v>102</v>
      </c>
      <c r="K35" s="24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3">
        <v>0</v>
      </c>
      <c r="W35" s="30">
        <f t="shared" si="1"/>
        <v>0</v>
      </c>
      <c r="X35" s="31">
        <f t="shared" si="2"/>
        <v>0</v>
      </c>
      <c r="Y35" s="32">
        <f t="shared" si="3"/>
        <v>0</v>
      </c>
      <c r="AL35" s="1" t="s">
        <v>27</v>
      </c>
      <c r="AM35">
        <v>21</v>
      </c>
    </row>
    <row r="36" spans="1:39" ht="15.75">
      <c r="A36" s="33" t="s">
        <v>90</v>
      </c>
      <c r="B36" s="86" t="s">
        <v>56</v>
      </c>
      <c r="C36" s="87"/>
      <c r="D36" s="50">
        <f>SUM(D37:D40)</f>
        <v>1771</v>
      </c>
      <c r="E36" s="46">
        <f>SUM(E37:E40)</f>
        <v>215</v>
      </c>
      <c r="F36" s="35">
        <f>SUM(F37:F40)</f>
        <v>64</v>
      </c>
      <c r="G36" s="35">
        <f>SUM(G37:G40)</f>
        <v>205</v>
      </c>
      <c r="H36" s="42">
        <f>SUM(H37:H40)</f>
        <v>30</v>
      </c>
      <c r="I36" s="34">
        <v>76</v>
      </c>
      <c r="J36" s="36">
        <v>143</v>
      </c>
      <c r="K36" s="46">
        <f aca="true" t="shared" si="7" ref="K36:V36">SUM(K37:K40)</f>
        <v>211</v>
      </c>
      <c r="L36" s="35">
        <f t="shared" si="7"/>
        <v>120</v>
      </c>
      <c r="M36" s="35">
        <f t="shared" si="7"/>
        <v>78</v>
      </c>
      <c r="N36" s="35">
        <f t="shared" si="7"/>
        <v>81</v>
      </c>
      <c r="O36" s="35">
        <f t="shared" si="7"/>
        <v>89</v>
      </c>
      <c r="P36" s="35">
        <f t="shared" si="7"/>
        <v>78</v>
      </c>
      <c r="Q36" s="35">
        <f t="shared" si="7"/>
        <v>80</v>
      </c>
      <c r="R36" s="35">
        <f t="shared" si="7"/>
        <v>70</v>
      </c>
      <c r="S36" s="35">
        <f t="shared" si="7"/>
        <v>40</v>
      </c>
      <c r="T36" s="35">
        <f t="shared" si="7"/>
        <v>78</v>
      </c>
      <c r="U36" s="35">
        <f t="shared" si="7"/>
        <v>0</v>
      </c>
      <c r="V36" s="42">
        <f t="shared" si="7"/>
        <v>60</v>
      </c>
      <c r="W36" s="30">
        <f t="shared" si="1"/>
        <v>498</v>
      </c>
      <c r="X36" s="31">
        <f t="shared" si="2"/>
        <v>487</v>
      </c>
      <c r="Y36" s="32">
        <f t="shared" si="3"/>
        <v>985</v>
      </c>
      <c r="AL36" s="1" t="s">
        <v>28</v>
      </c>
      <c r="AM36">
        <v>22</v>
      </c>
    </row>
    <row r="37" spans="1:39" ht="15.75">
      <c r="A37" s="16">
        <v>1</v>
      </c>
      <c r="B37" s="72" t="s">
        <v>49</v>
      </c>
      <c r="C37" s="73"/>
      <c r="D37" s="49">
        <v>846</v>
      </c>
      <c r="E37" s="24">
        <v>83</v>
      </c>
      <c r="F37" s="10">
        <v>8</v>
      </c>
      <c r="G37" s="10">
        <v>74</v>
      </c>
      <c r="H37" s="13">
        <v>12</v>
      </c>
      <c r="I37" s="15" t="s">
        <v>102</v>
      </c>
      <c r="J37" s="19" t="s">
        <v>102</v>
      </c>
      <c r="K37" s="24">
        <v>79</v>
      </c>
      <c r="L37" s="10">
        <v>62</v>
      </c>
      <c r="M37" s="10">
        <v>33</v>
      </c>
      <c r="N37" s="10">
        <v>37</v>
      </c>
      <c r="O37" s="10">
        <v>30</v>
      </c>
      <c r="P37" s="10">
        <v>23</v>
      </c>
      <c r="Q37" s="10">
        <v>18</v>
      </c>
      <c r="R37" s="10">
        <v>21</v>
      </c>
      <c r="S37" s="10">
        <v>12</v>
      </c>
      <c r="T37" s="10">
        <v>14</v>
      </c>
      <c r="U37" s="10">
        <v>0</v>
      </c>
      <c r="V37" s="13">
        <v>7</v>
      </c>
      <c r="W37" s="30">
        <f t="shared" si="1"/>
        <v>172</v>
      </c>
      <c r="X37" s="31">
        <f t="shared" si="2"/>
        <v>164</v>
      </c>
      <c r="Y37" s="32">
        <f t="shared" si="3"/>
        <v>336</v>
      </c>
      <c r="AL37" s="1" t="s">
        <v>29</v>
      </c>
      <c r="AM37">
        <v>23</v>
      </c>
    </row>
    <row r="38" spans="1:39" ht="15.75">
      <c r="A38" s="16">
        <v>2</v>
      </c>
      <c r="B38" s="72" t="s">
        <v>50</v>
      </c>
      <c r="C38" s="73"/>
      <c r="D38" s="49">
        <v>76</v>
      </c>
      <c r="E38" s="24">
        <v>16</v>
      </c>
      <c r="F38" s="10">
        <v>5</v>
      </c>
      <c r="G38" s="10">
        <v>20</v>
      </c>
      <c r="H38" s="13">
        <v>1</v>
      </c>
      <c r="I38" s="15" t="s">
        <v>102</v>
      </c>
      <c r="J38" s="19" t="s">
        <v>102</v>
      </c>
      <c r="K38" s="24">
        <v>20</v>
      </c>
      <c r="L38" s="10">
        <v>0</v>
      </c>
      <c r="M38" s="10">
        <v>4</v>
      </c>
      <c r="N38" s="10">
        <v>1</v>
      </c>
      <c r="O38" s="10">
        <v>16</v>
      </c>
      <c r="P38" s="10">
        <v>3</v>
      </c>
      <c r="Q38" s="10">
        <v>1</v>
      </c>
      <c r="R38" s="10">
        <v>2</v>
      </c>
      <c r="S38" s="10">
        <v>0</v>
      </c>
      <c r="T38" s="10">
        <v>6</v>
      </c>
      <c r="U38" s="10">
        <v>0</v>
      </c>
      <c r="V38" s="13">
        <v>4</v>
      </c>
      <c r="W38" s="30">
        <f t="shared" si="1"/>
        <v>41</v>
      </c>
      <c r="X38" s="31">
        <f t="shared" si="2"/>
        <v>16</v>
      </c>
      <c r="Y38" s="32">
        <f t="shared" si="3"/>
        <v>57</v>
      </c>
      <c r="AL38" s="1" t="s">
        <v>6</v>
      </c>
      <c r="AM38">
        <v>24</v>
      </c>
    </row>
    <row r="39" spans="1:39" ht="15.75">
      <c r="A39" s="16">
        <v>3</v>
      </c>
      <c r="B39" s="72" t="s">
        <v>51</v>
      </c>
      <c r="C39" s="73"/>
      <c r="D39" s="49">
        <v>492</v>
      </c>
      <c r="E39" s="24">
        <v>62</v>
      </c>
      <c r="F39" s="10">
        <v>40</v>
      </c>
      <c r="G39" s="10">
        <v>61</v>
      </c>
      <c r="H39" s="13">
        <v>5</v>
      </c>
      <c r="I39" s="15" t="s">
        <v>102</v>
      </c>
      <c r="J39" s="19" t="s">
        <v>102</v>
      </c>
      <c r="K39" s="24">
        <v>62</v>
      </c>
      <c r="L39" s="10">
        <v>32</v>
      </c>
      <c r="M39" s="10">
        <v>20</v>
      </c>
      <c r="N39" s="10">
        <v>25</v>
      </c>
      <c r="O39" s="10">
        <v>25</v>
      </c>
      <c r="P39" s="10">
        <v>36</v>
      </c>
      <c r="Q39" s="10">
        <v>37</v>
      </c>
      <c r="R39" s="10">
        <v>14</v>
      </c>
      <c r="S39" s="10">
        <v>24</v>
      </c>
      <c r="T39" s="10">
        <v>21</v>
      </c>
      <c r="U39" s="10">
        <v>0</v>
      </c>
      <c r="V39" s="13">
        <v>13</v>
      </c>
      <c r="W39" s="30">
        <f t="shared" si="1"/>
        <v>168</v>
      </c>
      <c r="X39" s="31">
        <f t="shared" si="2"/>
        <v>141</v>
      </c>
      <c r="Y39" s="32">
        <f t="shared" si="3"/>
        <v>309</v>
      </c>
      <c r="AL39" s="1" t="s">
        <v>0</v>
      </c>
      <c r="AM39">
        <v>25</v>
      </c>
    </row>
    <row r="40" spans="1:39" ht="15.75">
      <c r="A40" s="16">
        <v>4</v>
      </c>
      <c r="B40" s="72" t="s">
        <v>52</v>
      </c>
      <c r="C40" s="73"/>
      <c r="D40" s="49">
        <v>357</v>
      </c>
      <c r="E40" s="24">
        <v>54</v>
      </c>
      <c r="F40" s="10">
        <v>11</v>
      </c>
      <c r="G40" s="10">
        <v>50</v>
      </c>
      <c r="H40" s="13">
        <v>12</v>
      </c>
      <c r="I40" s="15" t="s">
        <v>102</v>
      </c>
      <c r="J40" s="19" t="s">
        <v>102</v>
      </c>
      <c r="K40" s="24">
        <v>50</v>
      </c>
      <c r="L40" s="10">
        <v>26</v>
      </c>
      <c r="M40" s="10">
        <v>21</v>
      </c>
      <c r="N40" s="10">
        <v>18</v>
      </c>
      <c r="O40" s="10">
        <v>18</v>
      </c>
      <c r="P40" s="10">
        <v>16</v>
      </c>
      <c r="Q40" s="10">
        <v>24</v>
      </c>
      <c r="R40" s="10">
        <v>33</v>
      </c>
      <c r="S40" s="10">
        <v>4</v>
      </c>
      <c r="T40" s="10">
        <v>37</v>
      </c>
      <c r="U40" s="10">
        <v>0</v>
      </c>
      <c r="V40" s="13">
        <v>36</v>
      </c>
      <c r="W40" s="30">
        <f t="shared" si="1"/>
        <v>117</v>
      </c>
      <c r="X40" s="31">
        <f t="shared" si="2"/>
        <v>166</v>
      </c>
      <c r="Y40" s="32">
        <f t="shared" si="3"/>
        <v>283</v>
      </c>
      <c r="AL40" s="1" t="s">
        <v>7</v>
      </c>
      <c r="AM40">
        <v>26</v>
      </c>
    </row>
    <row r="41" spans="1:39" ht="15.75">
      <c r="A41" s="33" t="s">
        <v>91</v>
      </c>
      <c r="B41" s="86" t="s">
        <v>57</v>
      </c>
      <c r="C41" s="87"/>
      <c r="D41" s="50">
        <f>SUM(D42:D45)</f>
        <v>1117</v>
      </c>
      <c r="E41" s="46">
        <f>SUM(E42:E45)</f>
        <v>160</v>
      </c>
      <c r="F41" s="35">
        <f>SUM(F42:F45)</f>
        <v>49</v>
      </c>
      <c r="G41" s="35">
        <f>SUM(G42:G45)</f>
        <v>33</v>
      </c>
      <c r="H41" s="42">
        <f>SUM(H42:H45)</f>
        <v>167</v>
      </c>
      <c r="I41" s="34">
        <v>1</v>
      </c>
      <c r="J41" s="36">
        <v>0</v>
      </c>
      <c r="K41" s="46">
        <f aca="true" t="shared" si="8" ref="K41:V41">SUM(K42:K45)</f>
        <v>154</v>
      </c>
      <c r="L41" s="35">
        <f t="shared" si="8"/>
        <v>0</v>
      </c>
      <c r="M41" s="35">
        <f t="shared" si="8"/>
        <v>60</v>
      </c>
      <c r="N41" s="35">
        <f t="shared" si="8"/>
        <v>2</v>
      </c>
      <c r="O41" s="35">
        <f t="shared" si="8"/>
        <v>51</v>
      </c>
      <c r="P41" s="35">
        <f t="shared" si="8"/>
        <v>0</v>
      </c>
      <c r="Q41" s="35">
        <f t="shared" si="8"/>
        <v>58</v>
      </c>
      <c r="R41" s="35">
        <f t="shared" si="8"/>
        <v>0</v>
      </c>
      <c r="S41" s="35">
        <f t="shared" si="8"/>
        <v>61</v>
      </c>
      <c r="T41" s="35">
        <f t="shared" si="8"/>
        <v>0</v>
      </c>
      <c r="U41" s="35">
        <f t="shared" si="8"/>
        <v>58</v>
      </c>
      <c r="V41" s="42">
        <f t="shared" si="8"/>
        <v>0</v>
      </c>
      <c r="W41" s="30">
        <f t="shared" si="1"/>
        <v>442</v>
      </c>
      <c r="X41" s="31">
        <f t="shared" si="2"/>
        <v>2</v>
      </c>
      <c r="Y41" s="32">
        <f t="shared" si="3"/>
        <v>444</v>
      </c>
      <c r="AL41" s="1" t="s">
        <v>8</v>
      </c>
      <c r="AM41">
        <v>27</v>
      </c>
    </row>
    <row r="42" spans="1:39" ht="15.75">
      <c r="A42" s="16">
        <v>1</v>
      </c>
      <c r="B42" s="72" t="s">
        <v>49</v>
      </c>
      <c r="C42" s="73"/>
      <c r="D42" s="49">
        <v>908</v>
      </c>
      <c r="E42" s="24">
        <v>151</v>
      </c>
      <c r="F42" s="10">
        <v>34</v>
      </c>
      <c r="G42" s="10">
        <v>28</v>
      </c>
      <c r="H42" s="13">
        <v>115</v>
      </c>
      <c r="I42" s="15" t="s">
        <v>102</v>
      </c>
      <c r="J42" s="19" t="s">
        <v>102</v>
      </c>
      <c r="K42" s="24">
        <v>118</v>
      </c>
      <c r="L42" s="10">
        <v>0</v>
      </c>
      <c r="M42" s="10">
        <v>43</v>
      </c>
      <c r="N42" s="10">
        <v>2</v>
      </c>
      <c r="O42" s="10">
        <v>44</v>
      </c>
      <c r="P42" s="10">
        <v>0</v>
      </c>
      <c r="Q42" s="10">
        <v>46</v>
      </c>
      <c r="R42" s="10">
        <v>0</v>
      </c>
      <c r="S42" s="10">
        <v>53</v>
      </c>
      <c r="T42" s="10">
        <v>0</v>
      </c>
      <c r="U42" s="10">
        <v>47</v>
      </c>
      <c r="V42" s="13">
        <v>0</v>
      </c>
      <c r="W42" s="30">
        <f t="shared" si="1"/>
        <v>351</v>
      </c>
      <c r="X42" s="31">
        <f t="shared" si="2"/>
        <v>2</v>
      </c>
      <c r="Y42" s="32">
        <f t="shared" si="3"/>
        <v>353</v>
      </c>
      <c r="AL42" s="1" t="s">
        <v>40</v>
      </c>
      <c r="AM42">
        <v>28</v>
      </c>
    </row>
    <row r="43" spans="1:39" ht="15.75">
      <c r="A43" s="16">
        <v>2</v>
      </c>
      <c r="B43" s="72" t="s">
        <v>50</v>
      </c>
      <c r="C43" s="73"/>
      <c r="D43" s="49">
        <v>18</v>
      </c>
      <c r="E43" s="24">
        <v>0</v>
      </c>
      <c r="F43" s="10">
        <v>2</v>
      </c>
      <c r="G43" s="10">
        <v>0</v>
      </c>
      <c r="H43" s="13">
        <v>6</v>
      </c>
      <c r="I43" s="15" t="s">
        <v>102</v>
      </c>
      <c r="J43" s="19" t="s">
        <v>102</v>
      </c>
      <c r="K43" s="24">
        <v>5</v>
      </c>
      <c r="L43" s="10">
        <v>0</v>
      </c>
      <c r="M43" s="10">
        <v>0</v>
      </c>
      <c r="N43" s="10">
        <v>0</v>
      </c>
      <c r="O43" s="10">
        <v>1</v>
      </c>
      <c r="P43" s="10">
        <v>0</v>
      </c>
      <c r="Q43" s="10">
        <v>0</v>
      </c>
      <c r="R43" s="10">
        <v>0</v>
      </c>
      <c r="S43" s="10">
        <v>1</v>
      </c>
      <c r="T43" s="10">
        <v>0</v>
      </c>
      <c r="U43" s="10">
        <v>0</v>
      </c>
      <c r="V43" s="13">
        <v>0</v>
      </c>
      <c r="W43" s="30">
        <f t="shared" si="1"/>
        <v>7</v>
      </c>
      <c r="X43" s="31">
        <f t="shared" si="2"/>
        <v>0</v>
      </c>
      <c r="Y43" s="32">
        <f t="shared" si="3"/>
        <v>7</v>
      </c>
      <c r="AL43" s="1" t="s">
        <v>41</v>
      </c>
      <c r="AM43">
        <v>29</v>
      </c>
    </row>
    <row r="44" spans="1:39" ht="15.75">
      <c r="A44" s="16">
        <v>3</v>
      </c>
      <c r="B44" s="72" t="s">
        <v>51</v>
      </c>
      <c r="C44" s="73"/>
      <c r="D44" s="49">
        <v>144</v>
      </c>
      <c r="E44" s="24">
        <v>5</v>
      </c>
      <c r="F44" s="10">
        <v>8</v>
      </c>
      <c r="G44" s="10">
        <v>4</v>
      </c>
      <c r="H44" s="13">
        <v>32</v>
      </c>
      <c r="I44" s="15" t="s">
        <v>102</v>
      </c>
      <c r="J44" s="19" t="s">
        <v>102</v>
      </c>
      <c r="K44" s="24">
        <v>25</v>
      </c>
      <c r="L44" s="10">
        <v>0</v>
      </c>
      <c r="M44" s="10">
        <v>7</v>
      </c>
      <c r="N44" s="10">
        <v>0</v>
      </c>
      <c r="O44" s="10">
        <v>4</v>
      </c>
      <c r="P44" s="10">
        <v>0</v>
      </c>
      <c r="Q44" s="10">
        <v>10</v>
      </c>
      <c r="R44" s="10">
        <v>0</v>
      </c>
      <c r="S44" s="10">
        <v>6</v>
      </c>
      <c r="T44" s="10">
        <v>0</v>
      </c>
      <c r="U44" s="10">
        <v>7</v>
      </c>
      <c r="V44" s="13">
        <v>0</v>
      </c>
      <c r="W44" s="30">
        <f t="shared" si="1"/>
        <v>59</v>
      </c>
      <c r="X44" s="31">
        <f t="shared" si="2"/>
        <v>0</v>
      </c>
      <c r="Y44" s="32">
        <f t="shared" si="3"/>
        <v>59</v>
      </c>
      <c r="AL44" s="1" t="s">
        <v>42</v>
      </c>
      <c r="AM44">
        <v>30</v>
      </c>
    </row>
    <row r="45" spans="1:39" ht="15.75">
      <c r="A45" s="16">
        <v>4</v>
      </c>
      <c r="B45" s="72" t="s">
        <v>52</v>
      </c>
      <c r="C45" s="73"/>
      <c r="D45" s="49">
        <v>47</v>
      </c>
      <c r="E45" s="24">
        <v>4</v>
      </c>
      <c r="F45" s="10">
        <v>5</v>
      </c>
      <c r="G45" s="10">
        <v>1</v>
      </c>
      <c r="H45" s="13">
        <v>14</v>
      </c>
      <c r="I45" s="15" t="s">
        <v>102</v>
      </c>
      <c r="J45" s="19" t="s">
        <v>102</v>
      </c>
      <c r="K45" s="24">
        <v>6</v>
      </c>
      <c r="L45" s="10">
        <v>0</v>
      </c>
      <c r="M45" s="10">
        <v>10</v>
      </c>
      <c r="N45" s="10">
        <v>0</v>
      </c>
      <c r="O45" s="10">
        <v>2</v>
      </c>
      <c r="P45" s="10">
        <v>0</v>
      </c>
      <c r="Q45" s="10">
        <v>2</v>
      </c>
      <c r="R45" s="10">
        <v>0</v>
      </c>
      <c r="S45" s="10">
        <v>1</v>
      </c>
      <c r="T45" s="10">
        <v>0</v>
      </c>
      <c r="U45" s="10">
        <v>4</v>
      </c>
      <c r="V45" s="13">
        <v>0</v>
      </c>
      <c r="W45" s="30">
        <f t="shared" si="1"/>
        <v>25</v>
      </c>
      <c r="X45" s="31">
        <f t="shared" si="2"/>
        <v>0</v>
      </c>
      <c r="Y45" s="32">
        <f t="shared" si="3"/>
        <v>25</v>
      </c>
      <c r="AL45" s="1" t="s">
        <v>43</v>
      </c>
      <c r="AM45">
        <v>31</v>
      </c>
    </row>
    <row r="46" spans="1:39" ht="15.75">
      <c r="A46" s="33" t="s">
        <v>92</v>
      </c>
      <c r="B46" s="86" t="s">
        <v>58</v>
      </c>
      <c r="C46" s="87"/>
      <c r="D46" s="50">
        <f>SUM(D47:D50)</f>
        <v>1919</v>
      </c>
      <c r="E46" s="46">
        <f>SUM(E47:E50)</f>
        <v>80</v>
      </c>
      <c r="F46" s="35">
        <f>SUM(F47:F50)</f>
        <v>9</v>
      </c>
      <c r="G46" s="35">
        <f>SUM(G47:G50)</f>
        <v>23</v>
      </c>
      <c r="H46" s="42">
        <f>SUM(H47:H50)</f>
        <v>30</v>
      </c>
      <c r="I46" s="34">
        <v>0</v>
      </c>
      <c r="J46" s="36">
        <v>0</v>
      </c>
      <c r="K46" s="46">
        <f aca="true" t="shared" si="9" ref="K46:V46">SUM(K47:K50)</f>
        <v>102</v>
      </c>
      <c r="L46" s="35">
        <f t="shared" si="9"/>
        <v>199</v>
      </c>
      <c r="M46" s="35">
        <f t="shared" si="9"/>
        <v>69</v>
      </c>
      <c r="N46" s="35">
        <f t="shared" si="9"/>
        <v>27</v>
      </c>
      <c r="O46" s="35">
        <f t="shared" si="9"/>
        <v>30</v>
      </c>
      <c r="P46" s="35">
        <f t="shared" si="9"/>
        <v>9</v>
      </c>
      <c r="Q46" s="35">
        <f t="shared" si="9"/>
        <v>40</v>
      </c>
      <c r="R46" s="35">
        <f t="shared" si="9"/>
        <v>7</v>
      </c>
      <c r="S46" s="35">
        <f t="shared" si="9"/>
        <v>29</v>
      </c>
      <c r="T46" s="35">
        <f t="shared" si="9"/>
        <v>0</v>
      </c>
      <c r="U46" s="35">
        <f t="shared" si="9"/>
        <v>5</v>
      </c>
      <c r="V46" s="42">
        <f t="shared" si="9"/>
        <v>0</v>
      </c>
      <c r="W46" s="30">
        <f t="shared" si="1"/>
        <v>275</v>
      </c>
      <c r="X46" s="31">
        <f t="shared" si="2"/>
        <v>242</v>
      </c>
      <c r="Y46" s="32">
        <f t="shared" si="3"/>
        <v>517</v>
      </c>
      <c r="AL46" s="1" t="s">
        <v>4</v>
      </c>
      <c r="AM46">
        <v>32</v>
      </c>
    </row>
    <row r="47" spans="1:39" ht="15.75">
      <c r="A47" s="16">
        <v>1</v>
      </c>
      <c r="B47" s="72" t="s">
        <v>49</v>
      </c>
      <c r="C47" s="73"/>
      <c r="D47" s="49">
        <v>1112</v>
      </c>
      <c r="E47" s="24">
        <v>58</v>
      </c>
      <c r="F47" s="10">
        <v>4</v>
      </c>
      <c r="G47" s="10">
        <v>11</v>
      </c>
      <c r="H47" s="13">
        <v>8</v>
      </c>
      <c r="I47" s="15" t="s">
        <v>102</v>
      </c>
      <c r="J47" s="19" t="s">
        <v>102</v>
      </c>
      <c r="K47" s="24">
        <v>57</v>
      </c>
      <c r="L47" s="10">
        <v>152</v>
      </c>
      <c r="M47" s="10">
        <v>56</v>
      </c>
      <c r="N47" s="10">
        <v>16</v>
      </c>
      <c r="O47" s="10">
        <v>18</v>
      </c>
      <c r="P47" s="10">
        <v>9</v>
      </c>
      <c r="Q47" s="10">
        <v>28</v>
      </c>
      <c r="R47" s="10">
        <v>2</v>
      </c>
      <c r="S47" s="10">
        <v>9</v>
      </c>
      <c r="T47" s="10">
        <v>0</v>
      </c>
      <c r="U47" s="10">
        <v>2</v>
      </c>
      <c r="V47" s="13">
        <v>0</v>
      </c>
      <c r="W47" s="30">
        <f t="shared" si="1"/>
        <v>170</v>
      </c>
      <c r="X47" s="31">
        <f t="shared" si="2"/>
        <v>179</v>
      </c>
      <c r="Y47" s="32">
        <f t="shared" si="3"/>
        <v>349</v>
      </c>
      <c r="AL47" s="1" t="s">
        <v>5</v>
      </c>
      <c r="AM47">
        <v>33</v>
      </c>
    </row>
    <row r="48" spans="1:39" ht="15.75">
      <c r="A48" s="16">
        <v>2</v>
      </c>
      <c r="B48" s="72" t="s">
        <v>50</v>
      </c>
      <c r="C48" s="73"/>
      <c r="D48" s="49">
        <v>56</v>
      </c>
      <c r="E48" s="24">
        <v>1</v>
      </c>
      <c r="F48" s="10">
        <v>0</v>
      </c>
      <c r="G48" s="10">
        <v>0</v>
      </c>
      <c r="H48" s="13">
        <v>4</v>
      </c>
      <c r="I48" s="15" t="s">
        <v>102</v>
      </c>
      <c r="J48" s="19" t="s">
        <v>102</v>
      </c>
      <c r="K48" s="24">
        <v>0</v>
      </c>
      <c r="L48" s="10">
        <v>5</v>
      </c>
      <c r="M48" s="10">
        <v>1</v>
      </c>
      <c r="N48" s="10">
        <v>0</v>
      </c>
      <c r="O48" s="10">
        <v>1</v>
      </c>
      <c r="P48" s="10">
        <v>0</v>
      </c>
      <c r="Q48" s="10">
        <v>2</v>
      </c>
      <c r="R48" s="10">
        <v>0</v>
      </c>
      <c r="S48" s="10">
        <v>2</v>
      </c>
      <c r="T48" s="10">
        <v>0</v>
      </c>
      <c r="U48" s="10">
        <v>0</v>
      </c>
      <c r="V48" s="13">
        <v>0</v>
      </c>
      <c r="W48" s="30">
        <f t="shared" si="1"/>
        <v>6</v>
      </c>
      <c r="X48" s="31">
        <f t="shared" si="2"/>
        <v>5</v>
      </c>
      <c r="Y48" s="32">
        <f t="shared" si="3"/>
        <v>11</v>
      </c>
      <c r="AL48" s="1" t="s">
        <v>30</v>
      </c>
      <c r="AM48">
        <v>34</v>
      </c>
    </row>
    <row r="49" spans="1:39" ht="15.75">
      <c r="A49" s="16">
        <v>3</v>
      </c>
      <c r="B49" s="72" t="s">
        <v>51</v>
      </c>
      <c r="C49" s="73"/>
      <c r="D49" s="49">
        <v>506</v>
      </c>
      <c r="E49" s="24">
        <v>13</v>
      </c>
      <c r="F49" s="10">
        <v>4</v>
      </c>
      <c r="G49" s="10">
        <v>6</v>
      </c>
      <c r="H49" s="13">
        <v>10</v>
      </c>
      <c r="I49" s="15" t="s">
        <v>102</v>
      </c>
      <c r="J49" s="19" t="s">
        <v>102</v>
      </c>
      <c r="K49" s="24">
        <v>23</v>
      </c>
      <c r="L49" s="10">
        <v>32</v>
      </c>
      <c r="M49" s="10">
        <v>11</v>
      </c>
      <c r="N49" s="10">
        <v>6</v>
      </c>
      <c r="O49" s="10">
        <v>4</v>
      </c>
      <c r="P49" s="10">
        <v>0</v>
      </c>
      <c r="Q49" s="10">
        <v>5</v>
      </c>
      <c r="R49" s="10">
        <v>1</v>
      </c>
      <c r="S49" s="10">
        <v>10</v>
      </c>
      <c r="T49" s="10">
        <v>0</v>
      </c>
      <c r="U49" s="10">
        <v>2</v>
      </c>
      <c r="V49" s="13">
        <v>0</v>
      </c>
      <c r="W49" s="30">
        <f t="shared" si="1"/>
        <v>55</v>
      </c>
      <c r="X49" s="31">
        <f t="shared" si="2"/>
        <v>39</v>
      </c>
      <c r="Y49" s="32">
        <f t="shared" si="3"/>
        <v>94</v>
      </c>
      <c r="AL49" s="1" t="s">
        <v>31</v>
      </c>
      <c r="AM49">
        <v>35</v>
      </c>
    </row>
    <row r="50" spans="1:39" ht="15.75">
      <c r="A50" s="16">
        <v>4</v>
      </c>
      <c r="B50" s="72" t="s">
        <v>52</v>
      </c>
      <c r="C50" s="73"/>
      <c r="D50" s="49">
        <v>245</v>
      </c>
      <c r="E50" s="24">
        <v>8</v>
      </c>
      <c r="F50" s="10">
        <v>1</v>
      </c>
      <c r="G50" s="10">
        <v>6</v>
      </c>
      <c r="H50" s="13">
        <v>8</v>
      </c>
      <c r="I50" s="15" t="s">
        <v>102</v>
      </c>
      <c r="J50" s="19" t="s">
        <v>102</v>
      </c>
      <c r="K50" s="24">
        <v>22</v>
      </c>
      <c r="L50" s="10">
        <v>10</v>
      </c>
      <c r="M50" s="10">
        <v>1</v>
      </c>
      <c r="N50" s="10">
        <v>5</v>
      </c>
      <c r="O50" s="10">
        <v>7</v>
      </c>
      <c r="P50" s="10">
        <v>0</v>
      </c>
      <c r="Q50" s="10">
        <v>5</v>
      </c>
      <c r="R50" s="10">
        <v>4</v>
      </c>
      <c r="S50" s="10">
        <v>8</v>
      </c>
      <c r="T50" s="10">
        <v>0</v>
      </c>
      <c r="U50" s="10">
        <v>1</v>
      </c>
      <c r="V50" s="13">
        <v>0</v>
      </c>
      <c r="W50" s="30">
        <f t="shared" si="1"/>
        <v>44</v>
      </c>
      <c r="X50" s="31">
        <f t="shared" si="2"/>
        <v>19</v>
      </c>
      <c r="Y50" s="32">
        <f t="shared" si="3"/>
        <v>63</v>
      </c>
      <c r="AL50" s="1" t="s">
        <v>32</v>
      </c>
      <c r="AM50">
        <v>36</v>
      </c>
    </row>
    <row r="51" spans="1:39" ht="15.75">
      <c r="A51" s="33" t="s">
        <v>93</v>
      </c>
      <c r="B51" s="86" t="s">
        <v>59</v>
      </c>
      <c r="C51" s="87"/>
      <c r="D51" s="50">
        <f>SUM(D52:D55)</f>
        <v>4061</v>
      </c>
      <c r="E51" s="46">
        <f>SUM(E52:E55)</f>
        <v>171</v>
      </c>
      <c r="F51" s="35">
        <f>SUM(F52:F55)</f>
        <v>163</v>
      </c>
      <c r="G51" s="35">
        <f>SUM(G52:G55)</f>
        <v>209</v>
      </c>
      <c r="H51" s="42">
        <f>SUM(H52:H55)</f>
        <v>18</v>
      </c>
      <c r="I51" s="34">
        <v>0</v>
      </c>
      <c r="J51" s="36">
        <v>0</v>
      </c>
      <c r="K51" s="46">
        <f aca="true" t="shared" si="10" ref="K51:V51">SUM(K52:K55)</f>
        <v>244</v>
      </c>
      <c r="L51" s="35">
        <f t="shared" si="10"/>
        <v>6</v>
      </c>
      <c r="M51" s="35">
        <f t="shared" si="10"/>
        <v>114</v>
      </c>
      <c r="N51" s="35">
        <f t="shared" si="10"/>
        <v>2</v>
      </c>
      <c r="O51" s="35">
        <f t="shared" si="10"/>
        <v>112</v>
      </c>
      <c r="P51" s="35">
        <f t="shared" si="10"/>
        <v>5</v>
      </c>
      <c r="Q51" s="35">
        <f t="shared" si="10"/>
        <v>108</v>
      </c>
      <c r="R51" s="35">
        <f t="shared" si="10"/>
        <v>1</v>
      </c>
      <c r="S51" s="35">
        <f t="shared" si="10"/>
        <v>68</v>
      </c>
      <c r="T51" s="35">
        <f t="shared" si="10"/>
        <v>0</v>
      </c>
      <c r="U51" s="35">
        <f t="shared" si="10"/>
        <v>9</v>
      </c>
      <c r="V51" s="42">
        <f t="shared" si="10"/>
        <v>7</v>
      </c>
      <c r="W51" s="30">
        <f t="shared" si="1"/>
        <v>655</v>
      </c>
      <c r="X51" s="31">
        <f t="shared" si="2"/>
        <v>21</v>
      </c>
      <c r="Y51" s="32">
        <f t="shared" si="3"/>
        <v>676</v>
      </c>
      <c r="AL51" s="1" t="s">
        <v>1</v>
      </c>
      <c r="AM51">
        <v>37</v>
      </c>
    </row>
    <row r="52" spans="1:39" ht="15.75">
      <c r="A52" s="16">
        <v>1</v>
      </c>
      <c r="B52" s="72" t="s">
        <v>49</v>
      </c>
      <c r="C52" s="73"/>
      <c r="D52" s="49">
        <v>2259</v>
      </c>
      <c r="E52" s="24">
        <v>112</v>
      </c>
      <c r="F52" s="10">
        <v>101</v>
      </c>
      <c r="G52" s="10">
        <v>113</v>
      </c>
      <c r="H52" s="13">
        <v>13</v>
      </c>
      <c r="I52" s="15" t="s">
        <v>102</v>
      </c>
      <c r="J52" s="19" t="s">
        <v>102</v>
      </c>
      <c r="K52" s="24">
        <v>133</v>
      </c>
      <c r="L52" s="10">
        <v>5</v>
      </c>
      <c r="M52" s="10">
        <v>65</v>
      </c>
      <c r="N52" s="10">
        <v>1</v>
      </c>
      <c r="O52" s="10">
        <v>77</v>
      </c>
      <c r="P52" s="10">
        <v>2</v>
      </c>
      <c r="Q52" s="10">
        <v>70</v>
      </c>
      <c r="R52" s="10">
        <v>0</v>
      </c>
      <c r="S52" s="10">
        <v>37</v>
      </c>
      <c r="T52" s="10">
        <v>0</v>
      </c>
      <c r="U52" s="10">
        <v>7</v>
      </c>
      <c r="V52" s="13">
        <v>7</v>
      </c>
      <c r="W52" s="30">
        <f t="shared" si="1"/>
        <v>389</v>
      </c>
      <c r="X52" s="31">
        <f t="shared" si="2"/>
        <v>15</v>
      </c>
      <c r="Y52" s="32">
        <f t="shared" si="3"/>
        <v>404</v>
      </c>
      <c r="AL52" s="1" t="s">
        <v>33</v>
      </c>
      <c r="AM52">
        <v>38</v>
      </c>
    </row>
    <row r="53" spans="1:39" ht="15.75">
      <c r="A53" s="16">
        <v>2</v>
      </c>
      <c r="B53" s="72" t="s">
        <v>50</v>
      </c>
      <c r="C53" s="73"/>
      <c r="D53" s="49">
        <v>306</v>
      </c>
      <c r="E53" s="24">
        <v>5</v>
      </c>
      <c r="F53" s="10">
        <v>13</v>
      </c>
      <c r="G53" s="10">
        <v>17</v>
      </c>
      <c r="H53" s="13">
        <v>0</v>
      </c>
      <c r="I53" s="15" t="s">
        <v>102</v>
      </c>
      <c r="J53" s="19" t="s">
        <v>102</v>
      </c>
      <c r="K53" s="24">
        <v>18</v>
      </c>
      <c r="L53" s="10">
        <v>1</v>
      </c>
      <c r="M53" s="10">
        <v>2</v>
      </c>
      <c r="N53" s="10">
        <v>0</v>
      </c>
      <c r="O53" s="10">
        <v>8</v>
      </c>
      <c r="P53" s="10">
        <v>1</v>
      </c>
      <c r="Q53" s="10">
        <v>4</v>
      </c>
      <c r="R53" s="10">
        <v>0</v>
      </c>
      <c r="S53" s="10">
        <v>5</v>
      </c>
      <c r="T53" s="10">
        <v>0</v>
      </c>
      <c r="U53" s="10">
        <v>1</v>
      </c>
      <c r="V53" s="13">
        <v>0</v>
      </c>
      <c r="W53" s="30">
        <f t="shared" si="1"/>
        <v>38</v>
      </c>
      <c r="X53" s="31">
        <f t="shared" si="2"/>
        <v>2</v>
      </c>
      <c r="Y53" s="32">
        <f t="shared" si="3"/>
        <v>40</v>
      </c>
      <c r="AL53" s="1" t="s">
        <v>34</v>
      </c>
      <c r="AM53">
        <v>39</v>
      </c>
    </row>
    <row r="54" spans="1:39" ht="15.75">
      <c r="A54" s="16">
        <v>3</v>
      </c>
      <c r="B54" s="72" t="s">
        <v>51</v>
      </c>
      <c r="C54" s="73"/>
      <c r="D54" s="49">
        <v>881</v>
      </c>
      <c r="E54" s="24">
        <v>31</v>
      </c>
      <c r="F54" s="10">
        <v>33</v>
      </c>
      <c r="G54" s="10">
        <v>42</v>
      </c>
      <c r="H54" s="13">
        <v>2</v>
      </c>
      <c r="I54" s="15" t="s">
        <v>102</v>
      </c>
      <c r="J54" s="19" t="s">
        <v>102</v>
      </c>
      <c r="K54" s="24">
        <v>45</v>
      </c>
      <c r="L54" s="10">
        <v>0</v>
      </c>
      <c r="M54" s="10">
        <v>35</v>
      </c>
      <c r="N54" s="10">
        <v>0</v>
      </c>
      <c r="O54" s="10">
        <v>15</v>
      </c>
      <c r="P54" s="10">
        <v>2</v>
      </c>
      <c r="Q54" s="10">
        <v>18</v>
      </c>
      <c r="R54" s="10">
        <v>1</v>
      </c>
      <c r="S54" s="10">
        <v>19</v>
      </c>
      <c r="T54" s="10">
        <v>0</v>
      </c>
      <c r="U54" s="10">
        <v>1</v>
      </c>
      <c r="V54" s="13">
        <v>0</v>
      </c>
      <c r="W54" s="30">
        <f t="shared" si="1"/>
        <v>133</v>
      </c>
      <c r="X54" s="31">
        <f t="shared" si="2"/>
        <v>3</v>
      </c>
      <c r="Y54" s="32">
        <f t="shared" si="3"/>
        <v>136</v>
      </c>
      <c r="AL54" s="1" t="s">
        <v>35</v>
      </c>
      <c r="AM54">
        <v>40</v>
      </c>
    </row>
    <row r="55" spans="1:39" ht="15.75">
      <c r="A55" s="16">
        <v>4</v>
      </c>
      <c r="B55" s="72" t="s">
        <v>52</v>
      </c>
      <c r="C55" s="73"/>
      <c r="D55" s="49">
        <v>615</v>
      </c>
      <c r="E55" s="24">
        <v>23</v>
      </c>
      <c r="F55" s="10">
        <v>16</v>
      </c>
      <c r="G55" s="10">
        <v>37</v>
      </c>
      <c r="H55" s="13">
        <v>3</v>
      </c>
      <c r="I55" s="15" t="s">
        <v>102</v>
      </c>
      <c r="J55" s="19" t="s">
        <v>102</v>
      </c>
      <c r="K55" s="24">
        <v>48</v>
      </c>
      <c r="L55" s="10">
        <v>0</v>
      </c>
      <c r="M55" s="10">
        <v>12</v>
      </c>
      <c r="N55" s="10">
        <v>1</v>
      </c>
      <c r="O55" s="10">
        <v>12</v>
      </c>
      <c r="P55" s="10">
        <v>0</v>
      </c>
      <c r="Q55" s="10">
        <v>16</v>
      </c>
      <c r="R55" s="10">
        <v>0</v>
      </c>
      <c r="S55" s="10">
        <v>7</v>
      </c>
      <c r="T55" s="10">
        <v>0</v>
      </c>
      <c r="U55" s="10">
        <v>0</v>
      </c>
      <c r="V55" s="13">
        <v>0</v>
      </c>
      <c r="W55" s="30">
        <f t="shared" si="1"/>
        <v>95</v>
      </c>
      <c r="X55" s="31">
        <f t="shared" si="2"/>
        <v>1</v>
      </c>
      <c r="Y55" s="32">
        <f t="shared" si="3"/>
        <v>96</v>
      </c>
      <c r="AL55" s="1" t="s">
        <v>36</v>
      </c>
      <c r="AM55">
        <v>41</v>
      </c>
    </row>
    <row r="56" spans="1:39" ht="15.75">
      <c r="A56" s="33" t="s">
        <v>94</v>
      </c>
      <c r="B56" s="86" t="s">
        <v>60</v>
      </c>
      <c r="C56" s="87"/>
      <c r="D56" s="50">
        <f>SUM(D57:D60)</f>
        <v>5940</v>
      </c>
      <c r="E56" s="46">
        <f>SUM(E57:E60)</f>
        <v>224</v>
      </c>
      <c r="F56" s="35">
        <f>SUM(F57:F60)</f>
        <v>157</v>
      </c>
      <c r="G56" s="35">
        <f>SUM(G57:G60)</f>
        <v>161</v>
      </c>
      <c r="H56" s="42">
        <f>SUM(H57:H60)</f>
        <v>14</v>
      </c>
      <c r="I56" s="34">
        <v>0</v>
      </c>
      <c r="J56" s="36">
        <v>0</v>
      </c>
      <c r="K56" s="46">
        <f aca="true" t="shared" si="11" ref="K56:V56">SUM(K57:K60)</f>
        <v>170</v>
      </c>
      <c r="L56" s="35">
        <f t="shared" si="11"/>
        <v>224</v>
      </c>
      <c r="M56" s="35">
        <f t="shared" si="11"/>
        <v>139</v>
      </c>
      <c r="N56" s="35">
        <f t="shared" si="11"/>
        <v>118</v>
      </c>
      <c r="O56" s="35">
        <f t="shared" si="11"/>
        <v>88</v>
      </c>
      <c r="P56" s="35">
        <f t="shared" si="11"/>
        <v>119</v>
      </c>
      <c r="Q56" s="35">
        <f t="shared" si="11"/>
        <v>96</v>
      </c>
      <c r="R56" s="35">
        <f t="shared" si="11"/>
        <v>116</v>
      </c>
      <c r="S56" s="35">
        <f t="shared" si="11"/>
        <v>82</v>
      </c>
      <c r="T56" s="35">
        <f t="shared" si="11"/>
        <v>87</v>
      </c>
      <c r="U56" s="35">
        <f t="shared" si="11"/>
        <v>1</v>
      </c>
      <c r="V56" s="42">
        <f t="shared" si="11"/>
        <v>43</v>
      </c>
      <c r="W56" s="30">
        <f t="shared" si="1"/>
        <v>576</v>
      </c>
      <c r="X56" s="31">
        <f t="shared" si="2"/>
        <v>707</v>
      </c>
      <c r="Y56" s="32">
        <f t="shared" si="3"/>
        <v>1283</v>
      </c>
      <c r="AL56" s="1" t="s">
        <v>37</v>
      </c>
      <c r="AM56">
        <v>42</v>
      </c>
    </row>
    <row r="57" spans="1:39" ht="15.75">
      <c r="A57" s="16">
        <v>1</v>
      </c>
      <c r="B57" s="72" t="s">
        <v>49</v>
      </c>
      <c r="C57" s="73"/>
      <c r="D57" s="49">
        <v>2137</v>
      </c>
      <c r="E57" s="24">
        <v>39</v>
      </c>
      <c r="F57" s="10">
        <v>50</v>
      </c>
      <c r="G57" s="10">
        <v>45</v>
      </c>
      <c r="H57" s="13">
        <v>3</v>
      </c>
      <c r="I57" s="15" t="s">
        <v>102</v>
      </c>
      <c r="J57" s="19" t="s">
        <v>102</v>
      </c>
      <c r="K57" s="24">
        <v>47</v>
      </c>
      <c r="L57" s="10">
        <v>97</v>
      </c>
      <c r="M57" s="10">
        <v>36</v>
      </c>
      <c r="N57" s="10">
        <v>42</v>
      </c>
      <c r="O57" s="10">
        <v>22</v>
      </c>
      <c r="P57" s="10">
        <v>37</v>
      </c>
      <c r="Q57" s="10">
        <v>23</v>
      </c>
      <c r="R57" s="10">
        <v>39</v>
      </c>
      <c r="S57" s="10">
        <v>17</v>
      </c>
      <c r="T57" s="10">
        <v>34</v>
      </c>
      <c r="U57" s="10">
        <v>1</v>
      </c>
      <c r="V57" s="13">
        <v>15</v>
      </c>
      <c r="W57" s="30">
        <f t="shared" si="1"/>
        <v>146</v>
      </c>
      <c r="X57" s="31">
        <f t="shared" si="2"/>
        <v>264</v>
      </c>
      <c r="Y57" s="32">
        <f t="shared" si="3"/>
        <v>410</v>
      </c>
      <c r="AL57" s="1" t="s">
        <v>38</v>
      </c>
      <c r="AM57">
        <v>43</v>
      </c>
    </row>
    <row r="58" spans="1:39" ht="15.75">
      <c r="A58" s="16">
        <v>2</v>
      </c>
      <c r="B58" s="72" t="s">
        <v>50</v>
      </c>
      <c r="C58" s="73"/>
      <c r="D58" s="49">
        <v>865</v>
      </c>
      <c r="E58" s="25">
        <v>26</v>
      </c>
      <c r="F58" s="9">
        <v>23</v>
      </c>
      <c r="G58" s="9">
        <v>42</v>
      </c>
      <c r="H58" s="14">
        <v>1</v>
      </c>
      <c r="I58" s="15" t="s">
        <v>102</v>
      </c>
      <c r="J58" s="19" t="s">
        <v>102</v>
      </c>
      <c r="K58" s="25">
        <v>43</v>
      </c>
      <c r="L58" s="9">
        <v>46</v>
      </c>
      <c r="M58" s="9">
        <v>16</v>
      </c>
      <c r="N58" s="9">
        <v>26</v>
      </c>
      <c r="O58" s="9">
        <v>10</v>
      </c>
      <c r="P58" s="9">
        <v>38</v>
      </c>
      <c r="Q58" s="9">
        <v>9</v>
      </c>
      <c r="R58" s="9">
        <v>35</v>
      </c>
      <c r="S58" s="9">
        <v>15</v>
      </c>
      <c r="T58" s="9">
        <v>25</v>
      </c>
      <c r="U58" s="9">
        <v>0</v>
      </c>
      <c r="V58" s="14">
        <v>13</v>
      </c>
      <c r="W58" s="30">
        <f t="shared" si="1"/>
        <v>93</v>
      </c>
      <c r="X58" s="31">
        <f t="shared" si="2"/>
        <v>183</v>
      </c>
      <c r="Y58" s="32">
        <f t="shared" si="3"/>
        <v>276</v>
      </c>
      <c r="AL58" s="1" t="s">
        <v>39</v>
      </c>
      <c r="AM58">
        <v>44</v>
      </c>
    </row>
    <row r="59" spans="1:25" ht="15.75">
      <c r="A59" s="16">
        <v>3</v>
      </c>
      <c r="B59" s="72" t="s">
        <v>51</v>
      </c>
      <c r="C59" s="73"/>
      <c r="D59" s="49">
        <v>1474</v>
      </c>
      <c r="E59" s="25">
        <v>77</v>
      </c>
      <c r="F59" s="9">
        <v>55</v>
      </c>
      <c r="G59" s="9">
        <v>44</v>
      </c>
      <c r="H59" s="14">
        <v>3</v>
      </c>
      <c r="I59" s="15" t="s">
        <v>102</v>
      </c>
      <c r="J59" s="19" t="s">
        <v>102</v>
      </c>
      <c r="K59" s="25">
        <v>47</v>
      </c>
      <c r="L59" s="9">
        <v>43</v>
      </c>
      <c r="M59" s="9">
        <v>46</v>
      </c>
      <c r="N59" s="9">
        <v>32</v>
      </c>
      <c r="O59" s="9">
        <v>21</v>
      </c>
      <c r="P59" s="9">
        <v>31</v>
      </c>
      <c r="Q59" s="9">
        <v>33</v>
      </c>
      <c r="R59" s="9">
        <v>21</v>
      </c>
      <c r="S59" s="9">
        <v>32</v>
      </c>
      <c r="T59" s="9">
        <v>9</v>
      </c>
      <c r="U59" s="9">
        <v>0</v>
      </c>
      <c r="V59" s="14">
        <v>0</v>
      </c>
      <c r="W59" s="30">
        <f t="shared" si="1"/>
        <v>179</v>
      </c>
      <c r="X59" s="31">
        <f t="shared" si="2"/>
        <v>136</v>
      </c>
      <c r="Y59" s="32">
        <f t="shared" si="3"/>
        <v>315</v>
      </c>
    </row>
    <row r="60" spans="1:25" ht="15.75">
      <c r="A60" s="16">
        <v>4</v>
      </c>
      <c r="B60" s="72" t="s">
        <v>52</v>
      </c>
      <c r="C60" s="73"/>
      <c r="D60" s="49">
        <v>1464</v>
      </c>
      <c r="E60" s="25">
        <v>82</v>
      </c>
      <c r="F60" s="9">
        <v>29</v>
      </c>
      <c r="G60" s="9">
        <v>30</v>
      </c>
      <c r="H60" s="14">
        <v>7</v>
      </c>
      <c r="I60" s="15" t="s">
        <v>102</v>
      </c>
      <c r="J60" s="19" t="s">
        <v>102</v>
      </c>
      <c r="K60" s="25">
        <v>33</v>
      </c>
      <c r="L60" s="9">
        <v>38</v>
      </c>
      <c r="M60" s="9">
        <v>41</v>
      </c>
      <c r="N60" s="9">
        <v>18</v>
      </c>
      <c r="O60" s="9">
        <v>35</v>
      </c>
      <c r="P60" s="9">
        <v>13</v>
      </c>
      <c r="Q60" s="9">
        <v>31</v>
      </c>
      <c r="R60" s="9">
        <v>21</v>
      </c>
      <c r="S60" s="9">
        <v>18</v>
      </c>
      <c r="T60" s="9">
        <v>19</v>
      </c>
      <c r="U60" s="9">
        <v>0</v>
      </c>
      <c r="V60" s="14">
        <v>15</v>
      </c>
      <c r="W60" s="30">
        <f t="shared" si="1"/>
        <v>158</v>
      </c>
      <c r="X60" s="31">
        <f t="shared" si="2"/>
        <v>124</v>
      </c>
      <c r="Y60" s="32">
        <f t="shared" si="3"/>
        <v>282</v>
      </c>
    </row>
    <row r="61" spans="1:25" ht="15.75">
      <c r="A61" s="33" t="s">
        <v>95</v>
      </c>
      <c r="B61" s="86" t="s">
        <v>61</v>
      </c>
      <c r="C61" s="87"/>
      <c r="D61" s="51">
        <f>SUM(D62:D65)</f>
        <v>2726</v>
      </c>
      <c r="E61" s="47">
        <f>SUM(E62:E65)</f>
        <v>298</v>
      </c>
      <c r="F61" s="38">
        <f>SUM(F62:F65)</f>
        <v>131</v>
      </c>
      <c r="G61" s="38">
        <f>SUM(G62:G65)</f>
        <v>324</v>
      </c>
      <c r="H61" s="43">
        <f>SUM(H62:H65)</f>
        <v>125</v>
      </c>
      <c r="I61" s="37">
        <v>32</v>
      </c>
      <c r="J61" s="39">
        <v>3</v>
      </c>
      <c r="K61" s="47">
        <f aca="true" t="shared" si="12" ref="K61:V61">SUM(K62:K65)</f>
        <v>370</v>
      </c>
      <c r="L61" s="38">
        <f t="shared" si="12"/>
        <v>21</v>
      </c>
      <c r="M61" s="38">
        <f t="shared" si="12"/>
        <v>120</v>
      </c>
      <c r="N61" s="38">
        <f t="shared" si="12"/>
        <v>15</v>
      </c>
      <c r="O61" s="38">
        <f t="shared" si="12"/>
        <v>93</v>
      </c>
      <c r="P61" s="38">
        <f t="shared" si="12"/>
        <v>9</v>
      </c>
      <c r="Q61" s="38">
        <f t="shared" si="12"/>
        <v>99</v>
      </c>
      <c r="R61" s="38">
        <f t="shared" si="12"/>
        <v>10</v>
      </c>
      <c r="S61" s="38">
        <f t="shared" si="12"/>
        <v>93</v>
      </c>
      <c r="T61" s="38">
        <f t="shared" si="12"/>
        <v>9</v>
      </c>
      <c r="U61" s="38">
        <f t="shared" si="12"/>
        <v>36</v>
      </c>
      <c r="V61" s="43">
        <f t="shared" si="12"/>
        <v>2</v>
      </c>
      <c r="W61" s="30">
        <f t="shared" si="1"/>
        <v>811</v>
      </c>
      <c r="X61" s="31">
        <f t="shared" si="2"/>
        <v>66</v>
      </c>
      <c r="Y61" s="32">
        <f t="shared" si="3"/>
        <v>877</v>
      </c>
    </row>
    <row r="62" spans="1:25" ht="15.75">
      <c r="A62" s="16">
        <v>1</v>
      </c>
      <c r="B62" s="72" t="s">
        <v>49</v>
      </c>
      <c r="C62" s="73"/>
      <c r="D62" s="49">
        <v>1431</v>
      </c>
      <c r="E62" s="25">
        <v>165</v>
      </c>
      <c r="F62" s="9">
        <v>67</v>
      </c>
      <c r="G62" s="9">
        <v>190</v>
      </c>
      <c r="H62" s="14">
        <v>71</v>
      </c>
      <c r="I62" s="15" t="s">
        <v>102</v>
      </c>
      <c r="J62" s="19" t="s">
        <v>102</v>
      </c>
      <c r="K62" s="25">
        <v>223</v>
      </c>
      <c r="L62" s="9">
        <v>10</v>
      </c>
      <c r="M62" s="9">
        <v>76</v>
      </c>
      <c r="N62" s="9">
        <v>14</v>
      </c>
      <c r="O62" s="9">
        <v>47</v>
      </c>
      <c r="P62" s="9">
        <v>8</v>
      </c>
      <c r="Q62" s="9">
        <v>51</v>
      </c>
      <c r="R62" s="9">
        <v>10</v>
      </c>
      <c r="S62" s="9">
        <v>53</v>
      </c>
      <c r="T62" s="9">
        <v>9</v>
      </c>
      <c r="U62" s="9">
        <v>25</v>
      </c>
      <c r="V62" s="14">
        <v>2</v>
      </c>
      <c r="W62" s="30">
        <f t="shared" si="1"/>
        <v>475</v>
      </c>
      <c r="X62" s="31">
        <f t="shared" si="2"/>
        <v>53</v>
      </c>
      <c r="Y62" s="32">
        <f t="shared" si="3"/>
        <v>528</v>
      </c>
    </row>
    <row r="63" spans="1:25" ht="15.75">
      <c r="A63" s="16">
        <v>2</v>
      </c>
      <c r="B63" s="72" t="s">
        <v>50</v>
      </c>
      <c r="C63" s="73"/>
      <c r="D63" s="49">
        <v>419</v>
      </c>
      <c r="E63" s="25">
        <v>43</v>
      </c>
      <c r="F63" s="9">
        <v>10</v>
      </c>
      <c r="G63" s="9">
        <v>33</v>
      </c>
      <c r="H63" s="14">
        <v>21</v>
      </c>
      <c r="I63" s="15" t="s">
        <v>102</v>
      </c>
      <c r="J63" s="19" t="s">
        <v>102</v>
      </c>
      <c r="K63" s="25">
        <v>42</v>
      </c>
      <c r="L63" s="9">
        <v>4</v>
      </c>
      <c r="M63" s="9">
        <v>8</v>
      </c>
      <c r="N63" s="9">
        <v>0</v>
      </c>
      <c r="O63" s="9">
        <v>15</v>
      </c>
      <c r="P63" s="9">
        <v>0</v>
      </c>
      <c r="Q63" s="9">
        <v>14</v>
      </c>
      <c r="R63" s="9">
        <v>0</v>
      </c>
      <c r="S63" s="9">
        <v>11</v>
      </c>
      <c r="T63" s="9">
        <v>0</v>
      </c>
      <c r="U63" s="9">
        <v>3</v>
      </c>
      <c r="V63" s="14">
        <v>0</v>
      </c>
      <c r="W63" s="30">
        <f t="shared" si="1"/>
        <v>93</v>
      </c>
      <c r="X63" s="31">
        <f t="shared" si="2"/>
        <v>4</v>
      </c>
      <c r="Y63" s="32">
        <f t="shared" si="3"/>
        <v>97</v>
      </c>
    </row>
    <row r="64" spans="1:25" ht="15.75">
      <c r="A64" s="16">
        <v>3</v>
      </c>
      <c r="B64" s="72" t="s">
        <v>51</v>
      </c>
      <c r="C64" s="73"/>
      <c r="D64" s="49">
        <v>642</v>
      </c>
      <c r="E64" s="25">
        <v>69</v>
      </c>
      <c r="F64" s="9">
        <v>37</v>
      </c>
      <c r="G64" s="9">
        <v>69</v>
      </c>
      <c r="H64" s="14">
        <v>23</v>
      </c>
      <c r="I64" s="15" t="s">
        <v>102</v>
      </c>
      <c r="J64" s="19" t="s">
        <v>102</v>
      </c>
      <c r="K64" s="25">
        <v>68</v>
      </c>
      <c r="L64" s="9">
        <v>7</v>
      </c>
      <c r="M64" s="9">
        <v>25</v>
      </c>
      <c r="N64" s="9">
        <v>1</v>
      </c>
      <c r="O64" s="9">
        <v>23</v>
      </c>
      <c r="P64" s="9">
        <v>1</v>
      </c>
      <c r="Q64" s="9">
        <v>23</v>
      </c>
      <c r="R64" s="9">
        <v>0</v>
      </c>
      <c r="S64" s="9">
        <v>27</v>
      </c>
      <c r="T64" s="9">
        <v>0</v>
      </c>
      <c r="U64" s="9">
        <v>7</v>
      </c>
      <c r="V64" s="14">
        <v>0</v>
      </c>
      <c r="W64" s="30">
        <f t="shared" si="1"/>
        <v>173</v>
      </c>
      <c r="X64" s="31">
        <f t="shared" si="2"/>
        <v>9</v>
      </c>
      <c r="Y64" s="32">
        <f t="shared" si="3"/>
        <v>182</v>
      </c>
    </row>
    <row r="65" spans="1:25" ht="15.75">
      <c r="A65" s="16">
        <v>4</v>
      </c>
      <c r="B65" s="72" t="s">
        <v>52</v>
      </c>
      <c r="C65" s="73"/>
      <c r="D65" s="49">
        <v>234</v>
      </c>
      <c r="E65" s="25">
        <v>21</v>
      </c>
      <c r="F65" s="9">
        <v>17</v>
      </c>
      <c r="G65" s="9">
        <v>32</v>
      </c>
      <c r="H65" s="14">
        <v>10</v>
      </c>
      <c r="I65" s="15" t="s">
        <v>102</v>
      </c>
      <c r="J65" s="19" t="s">
        <v>102</v>
      </c>
      <c r="K65" s="25">
        <v>37</v>
      </c>
      <c r="L65" s="9">
        <v>0</v>
      </c>
      <c r="M65" s="9">
        <v>11</v>
      </c>
      <c r="N65" s="9">
        <v>0</v>
      </c>
      <c r="O65" s="9">
        <v>8</v>
      </c>
      <c r="P65" s="9">
        <v>0</v>
      </c>
      <c r="Q65" s="9">
        <v>11</v>
      </c>
      <c r="R65" s="9">
        <v>0</v>
      </c>
      <c r="S65" s="9">
        <v>2</v>
      </c>
      <c r="T65" s="9">
        <v>0</v>
      </c>
      <c r="U65" s="9">
        <v>1</v>
      </c>
      <c r="V65" s="14">
        <v>0</v>
      </c>
      <c r="W65" s="30">
        <f t="shared" si="1"/>
        <v>70</v>
      </c>
      <c r="X65" s="31">
        <f t="shared" si="2"/>
        <v>0</v>
      </c>
      <c r="Y65" s="32">
        <f t="shared" si="3"/>
        <v>70</v>
      </c>
    </row>
    <row r="66" spans="1:25" ht="15.75">
      <c r="A66" s="33" t="s">
        <v>96</v>
      </c>
      <c r="B66" s="86" t="s">
        <v>62</v>
      </c>
      <c r="C66" s="87"/>
      <c r="D66" s="51">
        <f>SUM(D67:D70)</f>
        <v>431</v>
      </c>
      <c r="E66" s="47">
        <f>SUM(E67:E70)</f>
        <v>14</v>
      </c>
      <c r="F66" s="38">
        <f>SUM(F67:F70)</f>
        <v>11</v>
      </c>
      <c r="G66" s="38">
        <f>SUM(G67:G70)</f>
        <v>11</v>
      </c>
      <c r="H66" s="43">
        <f>SUM(H67:H70)</f>
        <v>2</v>
      </c>
      <c r="I66" s="37">
        <v>9</v>
      </c>
      <c r="J66" s="39">
        <v>0</v>
      </c>
      <c r="K66" s="47">
        <f aca="true" t="shared" si="13" ref="K66:V66">SUM(K67:K70)</f>
        <v>11</v>
      </c>
      <c r="L66" s="38">
        <f t="shared" si="13"/>
        <v>2</v>
      </c>
      <c r="M66" s="38">
        <f t="shared" si="13"/>
        <v>5</v>
      </c>
      <c r="N66" s="38">
        <f t="shared" si="13"/>
        <v>2</v>
      </c>
      <c r="O66" s="38">
        <f t="shared" si="13"/>
        <v>5</v>
      </c>
      <c r="P66" s="38">
        <f t="shared" si="13"/>
        <v>1</v>
      </c>
      <c r="Q66" s="38">
        <f t="shared" si="13"/>
        <v>11</v>
      </c>
      <c r="R66" s="38">
        <f t="shared" si="13"/>
        <v>0</v>
      </c>
      <c r="S66" s="38">
        <f t="shared" si="13"/>
        <v>7</v>
      </c>
      <c r="T66" s="38">
        <f t="shared" si="13"/>
        <v>1</v>
      </c>
      <c r="U66" s="38">
        <f t="shared" si="13"/>
        <v>0</v>
      </c>
      <c r="V66" s="43">
        <f t="shared" si="13"/>
        <v>0</v>
      </c>
      <c r="W66" s="30">
        <f t="shared" si="1"/>
        <v>39</v>
      </c>
      <c r="X66" s="31">
        <f t="shared" si="2"/>
        <v>6</v>
      </c>
      <c r="Y66" s="32">
        <f t="shared" si="3"/>
        <v>45</v>
      </c>
    </row>
    <row r="67" spans="1:25" ht="15.75">
      <c r="A67" s="16">
        <v>1</v>
      </c>
      <c r="B67" s="72" t="s">
        <v>49</v>
      </c>
      <c r="C67" s="73"/>
      <c r="D67" s="49">
        <v>125</v>
      </c>
      <c r="E67" s="25">
        <v>5</v>
      </c>
      <c r="F67" s="9">
        <v>2</v>
      </c>
      <c r="G67" s="9">
        <v>4</v>
      </c>
      <c r="H67" s="14">
        <v>0</v>
      </c>
      <c r="I67" s="15" t="s">
        <v>102</v>
      </c>
      <c r="J67" s="19" t="s">
        <v>102</v>
      </c>
      <c r="K67" s="25">
        <v>4</v>
      </c>
      <c r="L67" s="9">
        <v>1</v>
      </c>
      <c r="M67" s="9">
        <v>2</v>
      </c>
      <c r="N67" s="9">
        <v>1</v>
      </c>
      <c r="O67" s="9">
        <v>1</v>
      </c>
      <c r="P67" s="9">
        <v>0</v>
      </c>
      <c r="Q67" s="9">
        <v>2</v>
      </c>
      <c r="R67" s="9">
        <v>0</v>
      </c>
      <c r="S67" s="9">
        <v>2</v>
      </c>
      <c r="T67" s="9">
        <v>1</v>
      </c>
      <c r="U67" s="9">
        <v>0</v>
      </c>
      <c r="V67" s="14">
        <v>0</v>
      </c>
      <c r="W67" s="30">
        <f t="shared" si="1"/>
        <v>11</v>
      </c>
      <c r="X67" s="31">
        <f t="shared" si="2"/>
        <v>3</v>
      </c>
      <c r="Y67" s="32">
        <f t="shared" si="3"/>
        <v>14</v>
      </c>
    </row>
    <row r="68" spans="1:25" ht="15.75">
      <c r="A68" s="16">
        <v>2</v>
      </c>
      <c r="B68" s="72" t="s">
        <v>50</v>
      </c>
      <c r="C68" s="73"/>
      <c r="D68" s="49">
        <v>54</v>
      </c>
      <c r="E68" s="25">
        <v>0</v>
      </c>
      <c r="F68" s="9">
        <v>2</v>
      </c>
      <c r="G68" s="9">
        <v>2</v>
      </c>
      <c r="H68" s="14">
        <v>1</v>
      </c>
      <c r="I68" s="15" t="s">
        <v>102</v>
      </c>
      <c r="J68" s="19" t="s">
        <v>102</v>
      </c>
      <c r="K68" s="25">
        <v>2</v>
      </c>
      <c r="L68" s="9">
        <v>0</v>
      </c>
      <c r="M68" s="9">
        <v>0</v>
      </c>
      <c r="N68" s="9">
        <v>0</v>
      </c>
      <c r="O68" s="9">
        <v>1</v>
      </c>
      <c r="P68" s="9">
        <v>1</v>
      </c>
      <c r="Q68" s="9">
        <v>0</v>
      </c>
      <c r="R68" s="9">
        <v>0</v>
      </c>
      <c r="S68" s="9">
        <v>1</v>
      </c>
      <c r="T68" s="9">
        <v>0</v>
      </c>
      <c r="U68" s="9">
        <v>0</v>
      </c>
      <c r="V68" s="14">
        <v>0</v>
      </c>
      <c r="W68" s="30">
        <f t="shared" si="1"/>
        <v>4</v>
      </c>
      <c r="X68" s="31">
        <f t="shared" si="2"/>
        <v>1</v>
      </c>
      <c r="Y68" s="32">
        <f t="shared" si="3"/>
        <v>5</v>
      </c>
    </row>
    <row r="69" spans="1:25" ht="15.75">
      <c r="A69" s="16">
        <v>3</v>
      </c>
      <c r="B69" s="72" t="s">
        <v>51</v>
      </c>
      <c r="C69" s="73"/>
      <c r="D69" s="49">
        <v>211</v>
      </c>
      <c r="E69" s="25">
        <v>3</v>
      </c>
      <c r="F69" s="9">
        <v>6</v>
      </c>
      <c r="G69" s="9">
        <v>3</v>
      </c>
      <c r="H69" s="14">
        <v>1</v>
      </c>
      <c r="I69" s="15" t="s">
        <v>102</v>
      </c>
      <c r="J69" s="19" t="s">
        <v>102</v>
      </c>
      <c r="K69" s="25">
        <v>3</v>
      </c>
      <c r="L69" s="9">
        <v>1</v>
      </c>
      <c r="M69" s="9">
        <v>2</v>
      </c>
      <c r="N69" s="9">
        <v>1</v>
      </c>
      <c r="O69" s="9">
        <v>3</v>
      </c>
      <c r="P69" s="9">
        <v>0</v>
      </c>
      <c r="Q69" s="9">
        <v>4</v>
      </c>
      <c r="R69" s="9">
        <v>0</v>
      </c>
      <c r="S69" s="9">
        <v>4</v>
      </c>
      <c r="T69" s="9">
        <v>0</v>
      </c>
      <c r="U69" s="9">
        <v>0</v>
      </c>
      <c r="V69" s="14">
        <v>0</v>
      </c>
      <c r="W69" s="30">
        <f t="shared" si="1"/>
        <v>16</v>
      </c>
      <c r="X69" s="31">
        <f t="shared" si="2"/>
        <v>2</v>
      </c>
      <c r="Y69" s="32">
        <f t="shared" si="3"/>
        <v>18</v>
      </c>
    </row>
    <row r="70" spans="1:25" ht="15.75">
      <c r="A70" s="16">
        <v>4</v>
      </c>
      <c r="B70" s="72" t="s">
        <v>52</v>
      </c>
      <c r="C70" s="73"/>
      <c r="D70" s="49">
        <v>41</v>
      </c>
      <c r="E70" s="25">
        <v>6</v>
      </c>
      <c r="F70" s="9">
        <v>1</v>
      </c>
      <c r="G70" s="9">
        <v>2</v>
      </c>
      <c r="H70" s="14">
        <v>0</v>
      </c>
      <c r="I70" s="15" t="s">
        <v>102</v>
      </c>
      <c r="J70" s="19" t="s">
        <v>102</v>
      </c>
      <c r="K70" s="25">
        <v>2</v>
      </c>
      <c r="L70" s="9">
        <v>0</v>
      </c>
      <c r="M70" s="9">
        <v>1</v>
      </c>
      <c r="N70" s="9">
        <v>0</v>
      </c>
      <c r="O70" s="9">
        <v>0</v>
      </c>
      <c r="P70" s="9">
        <v>0</v>
      </c>
      <c r="Q70" s="9">
        <v>5</v>
      </c>
      <c r="R70" s="9">
        <v>0</v>
      </c>
      <c r="S70" s="9">
        <v>0</v>
      </c>
      <c r="T70" s="9">
        <v>0</v>
      </c>
      <c r="U70" s="9">
        <v>0</v>
      </c>
      <c r="V70" s="14">
        <v>0</v>
      </c>
      <c r="W70" s="30">
        <f t="shared" si="1"/>
        <v>8</v>
      </c>
      <c r="X70" s="31">
        <f t="shared" si="2"/>
        <v>0</v>
      </c>
      <c r="Y70" s="32">
        <f t="shared" si="3"/>
        <v>8</v>
      </c>
    </row>
    <row r="71" spans="1:25" ht="15.75">
      <c r="A71" s="33" t="s">
        <v>97</v>
      </c>
      <c r="B71" s="86" t="s">
        <v>63</v>
      </c>
      <c r="C71" s="87"/>
      <c r="D71" s="51">
        <f>SUM(D72:D75)</f>
        <v>2593</v>
      </c>
      <c r="E71" s="47">
        <f>SUM(E72:E75)</f>
        <v>66</v>
      </c>
      <c r="F71" s="38">
        <f>SUM(F72:F75)</f>
        <v>54</v>
      </c>
      <c r="G71" s="38">
        <f>SUM(G72:G75)</f>
        <v>94</v>
      </c>
      <c r="H71" s="43">
        <f>SUM(H72:H75)</f>
        <v>17</v>
      </c>
      <c r="I71" s="37">
        <v>16</v>
      </c>
      <c r="J71" s="39">
        <v>28</v>
      </c>
      <c r="K71" s="47">
        <f aca="true" t="shared" si="14" ref="K71:V71">SUM(K72:K75)</f>
        <v>115</v>
      </c>
      <c r="L71" s="38">
        <f t="shared" si="14"/>
        <v>91</v>
      </c>
      <c r="M71" s="38">
        <f t="shared" si="14"/>
        <v>53</v>
      </c>
      <c r="N71" s="38">
        <f t="shared" si="14"/>
        <v>47</v>
      </c>
      <c r="O71" s="38">
        <f t="shared" si="14"/>
        <v>32</v>
      </c>
      <c r="P71" s="38">
        <f t="shared" si="14"/>
        <v>28</v>
      </c>
      <c r="Q71" s="38">
        <f t="shared" si="14"/>
        <v>40</v>
      </c>
      <c r="R71" s="38">
        <f t="shared" si="14"/>
        <v>21</v>
      </c>
      <c r="S71" s="38">
        <f t="shared" si="14"/>
        <v>22</v>
      </c>
      <c r="T71" s="38">
        <f t="shared" si="14"/>
        <v>18</v>
      </c>
      <c r="U71" s="38">
        <f t="shared" si="14"/>
        <v>28</v>
      </c>
      <c r="V71" s="43">
        <f t="shared" si="14"/>
        <v>21</v>
      </c>
      <c r="W71" s="30">
        <f t="shared" si="1"/>
        <v>290</v>
      </c>
      <c r="X71" s="31">
        <f t="shared" si="2"/>
        <v>226</v>
      </c>
      <c r="Y71" s="32">
        <f t="shared" si="3"/>
        <v>516</v>
      </c>
    </row>
    <row r="72" spans="1:25" ht="15.75">
      <c r="A72" s="16">
        <v>1</v>
      </c>
      <c r="B72" s="72" t="s">
        <v>49</v>
      </c>
      <c r="C72" s="73"/>
      <c r="D72" s="49">
        <v>602</v>
      </c>
      <c r="E72" s="25">
        <v>15</v>
      </c>
      <c r="F72" s="9">
        <v>6</v>
      </c>
      <c r="G72" s="9">
        <v>18</v>
      </c>
      <c r="H72" s="14">
        <v>6</v>
      </c>
      <c r="I72" s="15" t="s">
        <v>102</v>
      </c>
      <c r="J72" s="19" t="s">
        <v>102</v>
      </c>
      <c r="K72" s="25">
        <v>24</v>
      </c>
      <c r="L72" s="9">
        <v>26</v>
      </c>
      <c r="M72" s="9">
        <v>10</v>
      </c>
      <c r="N72" s="9">
        <v>18</v>
      </c>
      <c r="O72" s="9">
        <v>10</v>
      </c>
      <c r="P72" s="9">
        <v>11</v>
      </c>
      <c r="Q72" s="9">
        <v>6</v>
      </c>
      <c r="R72" s="9">
        <v>8</v>
      </c>
      <c r="S72" s="9">
        <v>2</v>
      </c>
      <c r="T72" s="9">
        <v>8</v>
      </c>
      <c r="U72" s="9">
        <v>2</v>
      </c>
      <c r="V72" s="14">
        <v>14</v>
      </c>
      <c r="W72" s="30">
        <f t="shared" si="1"/>
        <v>54</v>
      </c>
      <c r="X72" s="31">
        <f t="shared" si="2"/>
        <v>85</v>
      </c>
      <c r="Y72" s="32">
        <f t="shared" si="3"/>
        <v>139</v>
      </c>
    </row>
    <row r="73" spans="1:25" ht="15.75">
      <c r="A73" s="16">
        <v>2</v>
      </c>
      <c r="B73" s="72" t="s">
        <v>50</v>
      </c>
      <c r="C73" s="73"/>
      <c r="D73" s="49">
        <v>364</v>
      </c>
      <c r="E73" s="25">
        <v>8</v>
      </c>
      <c r="F73" s="9">
        <v>5</v>
      </c>
      <c r="G73" s="9">
        <v>9</v>
      </c>
      <c r="H73" s="14">
        <v>0</v>
      </c>
      <c r="I73" s="15" t="s">
        <v>102</v>
      </c>
      <c r="J73" s="19" t="s">
        <v>102</v>
      </c>
      <c r="K73" s="25">
        <v>12</v>
      </c>
      <c r="L73" s="9">
        <v>9</v>
      </c>
      <c r="M73" s="9">
        <v>7</v>
      </c>
      <c r="N73" s="9">
        <v>4</v>
      </c>
      <c r="O73" s="9">
        <v>3</v>
      </c>
      <c r="P73" s="9">
        <v>6</v>
      </c>
      <c r="Q73" s="9">
        <v>2</v>
      </c>
      <c r="R73" s="9">
        <v>3</v>
      </c>
      <c r="S73" s="9">
        <v>3</v>
      </c>
      <c r="T73" s="9">
        <v>2</v>
      </c>
      <c r="U73" s="9">
        <v>0</v>
      </c>
      <c r="V73" s="14">
        <v>2</v>
      </c>
      <c r="W73" s="30">
        <f t="shared" si="1"/>
        <v>27</v>
      </c>
      <c r="X73" s="31">
        <f t="shared" si="2"/>
        <v>26</v>
      </c>
      <c r="Y73" s="32">
        <f t="shared" si="3"/>
        <v>53</v>
      </c>
    </row>
    <row r="74" spans="1:25" ht="15.75">
      <c r="A74" s="16">
        <v>3</v>
      </c>
      <c r="B74" s="72" t="s">
        <v>51</v>
      </c>
      <c r="C74" s="73"/>
      <c r="D74" s="49">
        <v>1485</v>
      </c>
      <c r="E74" s="25">
        <v>33</v>
      </c>
      <c r="F74" s="9">
        <v>28</v>
      </c>
      <c r="G74" s="9">
        <v>48</v>
      </c>
      <c r="H74" s="14">
        <v>6</v>
      </c>
      <c r="I74" s="15" t="s">
        <v>102</v>
      </c>
      <c r="J74" s="19" t="s">
        <v>102</v>
      </c>
      <c r="K74" s="25">
        <v>56</v>
      </c>
      <c r="L74" s="9">
        <v>22</v>
      </c>
      <c r="M74" s="9">
        <v>28</v>
      </c>
      <c r="N74" s="9">
        <v>7</v>
      </c>
      <c r="O74" s="9">
        <v>9</v>
      </c>
      <c r="P74" s="9">
        <v>2</v>
      </c>
      <c r="Q74" s="9">
        <v>25</v>
      </c>
      <c r="R74" s="9">
        <v>2</v>
      </c>
      <c r="S74" s="9">
        <v>16</v>
      </c>
      <c r="T74" s="9">
        <v>1</v>
      </c>
      <c r="U74" s="9">
        <v>26</v>
      </c>
      <c r="V74" s="14">
        <v>1</v>
      </c>
      <c r="W74" s="30">
        <f t="shared" si="1"/>
        <v>160</v>
      </c>
      <c r="X74" s="31">
        <f t="shared" si="2"/>
        <v>35</v>
      </c>
      <c r="Y74" s="32">
        <f t="shared" si="3"/>
        <v>195</v>
      </c>
    </row>
    <row r="75" spans="1:25" ht="15.75">
      <c r="A75" s="16">
        <v>4</v>
      </c>
      <c r="B75" s="72" t="s">
        <v>52</v>
      </c>
      <c r="C75" s="73"/>
      <c r="D75" s="49">
        <v>142</v>
      </c>
      <c r="E75" s="25">
        <v>10</v>
      </c>
      <c r="F75" s="9">
        <v>15</v>
      </c>
      <c r="G75" s="9">
        <v>19</v>
      </c>
      <c r="H75" s="14">
        <v>5</v>
      </c>
      <c r="I75" s="15" t="s">
        <v>102</v>
      </c>
      <c r="J75" s="19" t="s">
        <v>102</v>
      </c>
      <c r="K75" s="25">
        <v>23</v>
      </c>
      <c r="L75" s="9">
        <v>34</v>
      </c>
      <c r="M75" s="9">
        <v>8</v>
      </c>
      <c r="N75" s="9">
        <v>18</v>
      </c>
      <c r="O75" s="9">
        <v>10</v>
      </c>
      <c r="P75" s="9">
        <v>9</v>
      </c>
      <c r="Q75" s="9">
        <v>7</v>
      </c>
      <c r="R75" s="9">
        <v>8</v>
      </c>
      <c r="S75" s="9">
        <v>1</v>
      </c>
      <c r="T75" s="9">
        <v>7</v>
      </c>
      <c r="U75" s="9">
        <v>0</v>
      </c>
      <c r="V75" s="14">
        <v>4</v>
      </c>
      <c r="W75" s="30">
        <f t="shared" si="1"/>
        <v>49</v>
      </c>
      <c r="X75" s="31">
        <f t="shared" si="2"/>
        <v>80</v>
      </c>
      <c r="Y75" s="32">
        <f t="shared" si="3"/>
        <v>129</v>
      </c>
    </row>
    <row r="76" spans="1:25" ht="15.75">
      <c r="A76" s="33" t="s">
        <v>98</v>
      </c>
      <c r="B76" s="86" t="s">
        <v>64</v>
      </c>
      <c r="C76" s="87"/>
      <c r="D76" s="51">
        <f>SUM(D77:D80)</f>
        <v>1943</v>
      </c>
      <c r="E76" s="47">
        <f>SUM(E77:E80)</f>
        <v>52</v>
      </c>
      <c r="F76" s="38">
        <f>SUM(F77:F80)</f>
        <v>59</v>
      </c>
      <c r="G76" s="38">
        <f>SUM(G77:G80)</f>
        <v>59</v>
      </c>
      <c r="H76" s="43">
        <f>SUM(H77:H80)</f>
        <v>27</v>
      </c>
      <c r="I76" s="37">
        <v>59</v>
      </c>
      <c r="J76" s="39">
        <v>41</v>
      </c>
      <c r="K76" s="47">
        <f aca="true" t="shared" si="15" ref="K76:V76">SUM(K77:K80)</f>
        <v>139</v>
      </c>
      <c r="L76" s="38">
        <f t="shared" si="15"/>
        <v>0</v>
      </c>
      <c r="M76" s="38">
        <f t="shared" si="15"/>
        <v>54</v>
      </c>
      <c r="N76" s="38">
        <f t="shared" si="15"/>
        <v>1</v>
      </c>
      <c r="O76" s="38">
        <f t="shared" si="15"/>
        <v>53</v>
      </c>
      <c r="P76" s="38">
        <f t="shared" si="15"/>
        <v>0</v>
      </c>
      <c r="Q76" s="38">
        <f t="shared" si="15"/>
        <v>54</v>
      </c>
      <c r="R76" s="38">
        <f t="shared" si="15"/>
        <v>0</v>
      </c>
      <c r="S76" s="38">
        <f t="shared" si="15"/>
        <v>56</v>
      </c>
      <c r="T76" s="38">
        <f t="shared" si="15"/>
        <v>1</v>
      </c>
      <c r="U76" s="38">
        <f t="shared" si="15"/>
        <v>47</v>
      </c>
      <c r="V76" s="43">
        <f t="shared" si="15"/>
        <v>0</v>
      </c>
      <c r="W76" s="30">
        <f t="shared" si="1"/>
        <v>403</v>
      </c>
      <c r="X76" s="31">
        <f t="shared" si="2"/>
        <v>2</v>
      </c>
      <c r="Y76" s="32">
        <f t="shared" si="3"/>
        <v>405</v>
      </c>
    </row>
    <row r="77" spans="1:25" ht="15.75">
      <c r="A77" s="16">
        <v>1</v>
      </c>
      <c r="B77" s="72" t="s">
        <v>49</v>
      </c>
      <c r="C77" s="73"/>
      <c r="D77" s="49">
        <v>451</v>
      </c>
      <c r="E77" s="25">
        <v>21</v>
      </c>
      <c r="F77" s="9">
        <v>0</v>
      </c>
      <c r="G77" s="9">
        <v>12</v>
      </c>
      <c r="H77" s="14">
        <v>6</v>
      </c>
      <c r="I77" s="15" t="s">
        <v>102</v>
      </c>
      <c r="J77" s="19" t="s">
        <v>102</v>
      </c>
      <c r="K77" s="25">
        <v>24</v>
      </c>
      <c r="L77" s="9">
        <v>0</v>
      </c>
      <c r="M77" s="9">
        <v>2</v>
      </c>
      <c r="N77" s="9">
        <v>0</v>
      </c>
      <c r="O77" s="9">
        <v>1</v>
      </c>
      <c r="P77" s="9">
        <v>0</v>
      </c>
      <c r="Q77" s="9">
        <v>5</v>
      </c>
      <c r="R77" s="9">
        <v>0</v>
      </c>
      <c r="S77" s="9">
        <v>8</v>
      </c>
      <c r="T77" s="9">
        <v>1</v>
      </c>
      <c r="U77" s="9">
        <v>6</v>
      </c>
      <c r="V77" s="14">
        <v>0</v>
      </c>
      <c r="W77" s="30">
        <f t="shared" si="1"/>
        <v>46</v>
      </c>
      <c r="X77" s="31">
        <f t="shared" si="2"/>
        <v>1</v>
      </c>
      <c r="Y77" s="32">
        <f t="shared" si="3"/>
        <v>47</v>
      </c>
    </row>
    <row r="78" spans="1:25" ht="15.75">
      <c r="A78" s="16">
        <v>2</v>
      </c>
      <c r="B78" s="72" t="s">
        <v>50</v>
      </c>
      <c r="C78" s="73"/>
      <c r="D78" s="49">
        <v>299</v>
      </c>
      <c r="E78" s="25">
        <v>11</v>
      </c>
      <c r="F78" s="9">
        <v>3</v>
      </c>
      <c r="G78" s="9">
        <v>5</v>
      </c>
      <c r="H78" s="14">
        <v>0</v>
      </c>
      <c r="I78" s="15" t="s">
        <v>102</v>
      </c>
      <c r="J78" s="19" t="s">
        <v>102</v>
      </c>
      <c r="K78" s="25">
        <v>23</v>
      </c>
      <c r="L78" s="9">
        <v>0</v>
      </c>
      <c r="M78" s="9">
        <v>7</v>
      </c>
      <c r="N78" s="9">
        <v>0</v>
      </c>
      <c r="O78" s="9">
        <v>3</v>
      </c>
      <c r="P78" s="9">
        <v>0</v>
      </c>
      <c r="Q78" s="9">
        <v>5</v>
      </c>
      <c r="R78" s="9">
        <v>0</v>
      </c>
      <c r="S78" s="9">
        <v>4</v>
      </c>
      <c r="T78" s="9">
        <v>0</v>
      </c>
      <c r="U78" s="9">
        <v>0</v>
      </c>
      <c r="V78" s="14">
        <v>0</v>
      </c>
      <c r="W78" s="30">
        <f t="shared" si="1"/>
        <v>42</v>
      </c>
      <c r="X78" s="31">
        <f t="shared" si="2"/>
        <v>0</v>
      </c>
      <c r="Y78" s="32">
        <f t="shared" si="3"/>
        <v>42</v>
      </c>
    </row>
    <row r="79" spans="1:25" ht="15.75">
      <c r="A79" s="16">
        <v>3</v>
      </c>
      <c r="B79" s="72" t="s">
        <v>51</v>
      </c>
      <c r="C79" s="73"/>
      <c r="D79" s="49">
        <v>1016</v>
      </c>
      <c r="E79" s="25">
        <v>19</v>
      </c>
      <c r="F79" s="9">
        <v>55</v>
      </c>
      <c r="G79" s="9">
        <v>31</v>
      </c>
      <c r="H79" s="14">
        <v>21</v>
      </c>
      <c r="I79" s="15" t="s">
        <v>102</v>
      </c>
      <c r="J79" s="19" t="s">
        <v>102</v>
      </c>
      <c r="K79" s="25">
        <v>80</v>
      </c>
      <c r="L79" s="9">
        <v>0</v>
      </c>
      <c r="M79" s="9">
        <v>44</v>
      </c>
      <c r="N79" s="9">
        <v>1</v>
      </c>
      <c r="O79" s="9">
        <v>49</v>
      </c>
      <c r="P79" s="9">
        <v>0</v>
      </c>
      <c r="Q79" s="9">
        <v>39</v>
      </c>
      <c r="R79" s="9">
        <v>0</v>
      </c>
      <c r="S79" s="9">
        <v>43</v>
      </c>
      <c r="T79" s="9">
        <v>0</v>
      </c>
      <c r="U79" s="9">
        <v>41</v>
      </c>
      <c r="V79" s="14">
        <v>0</v>
      </c>
      <c r="W79" s="30">
        <f t="shared" si="1"/>
        <v>296</v>
      </c>
      <c r="X79" s="31">
        <f t="shared" si="2"/>
        <v>1</v>
      </c>
      <c r="Y79" s="32">
        <f t="shared" si="3"/>
        <v>297</v>
      </c>
    </row>
    <row r="80" spans="1:25" ht="15.75">
      <c r="A80" s="16">
        <v>4</v>
      </c>
      <c r="B80" s="72" t="s">
        <v>52</v>
      </c>
      <c r="C80" s="73"/>
      <c r="D80" s="49">
        <v>177</v>
      </c>
      <c r="E80" s="25">
        <v>1</v>
      </c>
      <c r="F80" s="9">
        <v>1</v>
      </c>
      <c r="G80" s="9">
        <v>11</v>
      </c>
      <c r="H80" s="14">
        <v>0</v>
      </c>
      <c r="I80" s="15" t="s">
        <v>102</v>
      </c>
      <c r="J80" s="19" t="s">
        <v>102</v>
      </c>
      <c r="K80" s="25">
        <v>12</v>
      </c>
      <c r="L80" s="9">
        <v>0</v>
      </c>
      <c r="M80" s="9">
        <v>1</v>
      </c>
      <c r="N80" s="9">
        <v>0</v>
      </c>
      <c r="O80" s="9">
        <v>0</v>
      </c>
      <c r="P80" s="9">
        <v>0</v>
      </c>
      <c r="Q80" s="9">
        <v>5</v>
      </c>
      <c r="R80" s="9">
        <v>0</v>
      </c>
      <c r="S80" s="9">
        <v>1</v>
      </c>
      <c r="T80" s="9">
        <v>0</v>
      </c>
      <c r="U80" s="9">
        <v>0</v>
      </c>
      <c r="V80" s="14">
        <v>0</v>
      </c>
      <c r="W80" s="30">
        <f t="shared" si="1"/>
        <v>19</v>
      </c>
      <c r="X80" s="31">
        <f t="shared" si="2"/>
        <v>0</v>
      </c>
      <c r="Y80" s="32">
        <f t="shared" si="3"/>
        <v>19</v>
      </c>
    </row>
    <row r="81" spans="1:25" ht="15.75">
      <c r="A81" s="33" t="s">
        <v>99</v>
      </c>
      <c r="B81" s="86" t="s">
        <v>65</v>
      </c>
      <c r="C81" s="87"/>
      <c r="D81" s="51">
        <f>SUM(D82:D85)</f>
        <v>5032</v>
      </c>
      <c r="E81" s="47">
        <f>SUM(E82:E85)</f>
        <v>104</v>
      </c>
      <c r="F81" s="38">
        <f>SUM(F82:F85)</f>
        <v>340</v>
      </c>
      <c r="G81" s="38">
        <f>SUM(G82:G85)</f>
        <v>502</v>
      </c>
      <c r="H81" s="43">
        <f>SUM(H82:H85)</f>
        <v>429</v>
      </c>
      <c r="I81" s="37">
        <v>33</v>
      </c>
      <c r="J81" s="39">
        <v>5</v>
      </c>
      <c r="K81" s="47">
        <f aca="true" t="shared" si="16" ref="K81:V81">SUM(K82:K85)</f>
        <v>651</v>
      </c>
      <c r="L81" s="38">
        <f t="shared" si="16"/>
        <v>36</v>
      </c>
      <c r="M81" s="38">
        <f t="shared" si="16"/>
        <v>280</v>
      </c>
      <c r="N81" s="38">
        <f t="shared" si="16"/>
        <v>24</v>
      </c>
      <c r="O81" s="38">
        <f t="shared" si="16"/>
        <v>186</v>
      </c>
      <c r="P81" s="38">
        <f t="shared" si="16"/>
        <v>16</v>
      </c>
      <c r="Q81" s="38">
        <f t="shared" si="16"/>
        <v>180</v>
      </c>
      <c r="R81" s="38">
        <f t="shared" si="16"/>
        <v>8</v>
      </c>
      <c r="S81" s="38">
        <f t="shared" si="16"/>
        <v>151</v>
      </c>
      <c r="T81" s="38">
        <f t="shared" si="16"/>
        <v>5</v>
      </c>
      <c r="U81" s="38">
        <f t="shared" si="16"/>
        <v>188</v>
      </c>
      <c r="V81" s="43">
        <f t="shared" si="16"/>
        <v>10</v>
      </c>
      <c r="W81" s="30">
        <f aca="true" t="shared" si="17" ref="W81:W95">SUM(K81,M81,O81,Q81,S81,U81)</f>
        <v>1636</v>
      </c>
      <c r="X81" s="31">
        <f aca="true" t="shared" si="18" ref="X81:X95">SUM(L81,N81,P81,R81,T81,V81)</f>
        <v>99</v>
      </c>
      <c r="Y81" s="32">
        <f aca="true" t="shared" si="19" ref="Y81:Y95">SUM(W81,X81)</f>
        <v>1735</v>
      </c>
    </row>
    <row r="82" spans="1:25" ht="15.75">
      <c r="A82" s="16">
        <v>1</v>
      </c>
      <c r="B82" s="72" t="s">
        <v>49</v>
      </c>
      <c r="C82" s="73"/>
      <c r="D82" s="49">
        <v>798</v>
      </c>
      <c r="E82" s="25">
        <v>15</v>
      </c>
      <c r="F82" s="9">
        <v>48</v>
      </c>
      <c r="G82" s="9">
        <v>62</v>
      </c>
      <c r="H82" s="14">
        <v>45</v>
      </c>
      <c r="I82" s="15" t="s">
        <v>102</v>
      </c>
      <c r="J82" s="19" t="s">
        <v>102</v>
      </c>
      <c r="K82" s="25">
        <v>75</v>
      </c>
      <c r="L82" s="9">
        <v>8</v>
      </c>
      <c r="M82" s="9">
        <v>40</v>
      </c>
      <c r="N82" s="9">
        <v>8</v>
      </c>
      <c r="O82" s="9">
        <v>29</v>
      </c>
      <c r="P82" s="9">
        <v>3</v>
      </c>
      <c r="Q82" s="9">
        <v>29</v>
      </c>
      <c r="R82" s="9">
        <v>1</v>
      </c>
      <c r="S82" s="9">
        <v>24</v>
      </c>
      <c r="T82" s="9">
        <v>1</v>
      </c>
      <c r="U82" s="9">
        <v>21</v>
      </c>
      <c r="V82" s="14">
        <v>0</v>
      </c>
      <c r="W82" s="30">
        <f t="shared" si="17"/>
        <v>218</v>
      </c>
      <c r="X82" s="31">
        <f t="shared" si="18"/>
        <v>21</v>
      </c>
      <c r="Y82" s="32">
        <f t="shared" si="19"/>
        <v>239</v>
      </c>
    </row>
    <row r="83" spans="1:25" ht="15.75">
      <c r="A83" s="16">
        <v>2</v>
      </c>
      <c r="B83" s="72" t="s">
        <v>50</v>
      </c>
      <c r="C83" s="73"/>
      <c r="D83" s="49">
        <v>987</v>
      </c>
      <c r="E83" s="25">
        <v>9</v>
      </c>
      <c r="F83" s="9">
        <v>67</v>
      </c>
      <c r="G83" s="9">
        <v>59</v>
      </c>
      <c r="H83" s="14">
        <v>82</v>
      </c>
      <c r="I83" s="15" t="s">
        <v>102</v>
      </c>
      <c r="J83" s="19" t="s">
        <v>102</v>
      </c>
      <c r="K83" s="25">
        <v>91</v>
      </c>
      <c r="L83" s="9">
        <v>13</v>
      </c>
      <c r="M83" s="9">
        <v>46</v>
      </c>
      <c r="N83" s="9">
        <v>1</v>
      </c>
      <c r="O83" s="9">
        <v>36</v>
      </c>
      <c r="P83" s="9">
        <v>3</v>
      </c>
      <c r="Q83" s="9">
        <v>40</v>
      </c>
      <c r="R83" s="9">
        <v>0</v>
      </c>
      <c r="S83" s="9">
        <v>38</v>
      </c>
      <c r="T83" s="9">
        <v>0</v>
      </c>
      <c r="U83" s="9">
        <v>48</v>
      </c>
      <c r="V83" s="14">
        <v>2</v>
      </c>
      <c r="W83" s="30">
        <f t="shared" si="17"/>
        <v>299</v>
      </c>
      <c r="X83" s="31">
        <f t="shared" si="18"/>
        <v>19</v>
      </c>
      <c r="Y83" s="32">
        <f t="shared" si="19"/>
        <v>318</v>
      </c>
    </row>
    <row r="84" spans="1:25" ht="15.75">
      <c r="A84" s="16">
        <v>3</v>
      </c>
      <c r="B84" s="72" t="s">
        <v>51</v>
      </c>
      <c r="C84" s="73"/>
      <c r="D84" s="49">
        <v>2519</v>
      </c>
      <c r="E84" s="25">
        <v>45</v>
      </c>
      <c r="F84" s="9">
        <v>192</v>
      </c>
      <c r="G84" s="9">
        <v>268</v>
      </c>
      <c r="H84" s="14">
        <v>225</v>
      </c>
      <c r="I84" s="15" t="s">
        <v>102</v>
      </c>
      <c r="J84" s="19" t="s">
        <v>102</v>
      </c>
      <c r="K84" s="25">
        <v>352</v>
      </c>
      <c r="L84" s="9">
        <v>12</v>
      </c>
      <c r="M84" s="9">
        <v>148</v>
      </c>
      <c r="N84" s="9">
        <v>14</v>
      </c>
      <c r="O84" s="9">
        <v>93</v>
      </c>
      <c r="P84" s="9">
        <v>8</v>
      </c>
      <c r="Q84" s="9">
        <v>91</v>
      </c>
      <c r="R84" s="9">
        <v>6</v>
      </c>
      <c r="S84" s="9">
        <v>68</v>
      </c>
      <c r="T84" s="9">
        <v>4</v>
      </c>
      <c r="U84" s="9">
        <v>91</v>
      </c>
      <c r="V84" s="14">
        <v>8</v>
      </c>
      <c r="W84" s="30">
        <f t="shared" si="17"/>
        <v>843</v>
      </c>
      <c r="X84" s="31">
        <f t="shared" si="18"/>
        <v>52</v>
      </c>
      <c r="Y84" s="32">
        <f t="shared" si="19"/>
        <v>895</v>
      </c>
    </row>
    <row r="85" spans="1:25" ht="15.75">
      <c r="A85" s="16">
        <v>4</v>
      </c>
      <c r="B85" s="72" t="s">
        <v>52</v>
      </c>
      <c r="C85" s="73"/>
      <c r="D85" s="49">
        <v>728</v>
      </c>
      <c r="E85" s="25">
        <v>35</v>
      </c>
      <c r="F85" s="9">
        <v>33</v>
      </c>
      <c r="G85" s="9">
        <v>113</v>
      </c>
      <c r="H85" s="14">
        <v>77</v>
      </c>
      <c r="I85" s="15" t="s">
        <v>102</v>
      </c>
      <c r="J85" s="19" t="s">
        <v>102</v>
      </c>
      <c r="K85" s="25">
        <v>133</v>
      </c>
      <c r="L85" s="9">
        <v>3</v>
      </c>
      <c r="M85" s="9">
        <v>46</v>
      </c>
      <c r="N85" s="9">
        <v>1</v>
      </c>
      <c r="O85" s="9">
        <v>28</v>
      </c>
      <c r="P85" s="9">
        <v>2</v>
      </c>
      <c r="Q85" s="9">
        <v>20</v>
      </c>
      <c r="R85" s="9">
        <v>1</v>
      </c>
      <c r="S85" s="9">
        <v>21</v>
      </c>
      <c r="T85" s="9">
        <v>0</v>
      </c>
      <c r="U85" s="9">
        <v>28</v>
      </c>
      <c r="V85" s="14">
        <v>0</v>
      </c>
      <c r="W85" s="30">
        <f t="shared" si="17"/>
        <v>276</v>
      </c>
      <c r="X85" s="31">
        <f t="shared" si="18"/>
        <v>7</v>
      </c>
      <c r="Y85" s="32">
        <f t="shared" si="19"/>
        <v>283</v>
      </c>
    </row>
    <row r="86" spans="1:25" ht="15.75">
      <c r="A86" s="33" t="s">
        <v>100</v>
      </c>
      <c r="B86" s="86" t="s">
        <v>66</v>
      </c>
      <c r="C86" s="87"/>
      <c r="D86" s="51">
        <f>SUM(D87:D90)</f>
        <v>11006</v>
      </c>
      <c r="E86" s="47">
        <f>SUM(E87:E90)</f>
        <v>336</v>
      </c>
      <c r="F86" s="38">
        <f>SUM(F87:F90)</f>
        <v>799</v>
      </c>
      <c r="G86" s="38">
        <f>SUM(G87:G90)</f>
        <v>909</v>
      </c>
      <c r="H86" s="43">
        <f>SUM(H87:H90)</f>
        <v>210</v>
      </c>
      <c r="I86" s="37">
        <v>78</v>
      </c>
      <c r="J86" s="39">
        <v>50</v>
      </c>
      <c r="K86" s="47">
        <f aca="true" t="shared" si="20" ref="K86:V86">SUM(K87:K90)</f>
        <v>1056</v>
      </c>
      <c r="L86" s="38">
        <f t="shared" si="20"/>
        <v>199</v>
      </c>
      <c r="M86" s="38">
        <f t="shared" si="20"/>
        <v>513</v>
      </c>
      <c r="N86" s="38">
        <f t="shared" si="20"/>
        <v>357</v>
      </c>
      <c r="O86" s="38">
        <f t="shared" si="20"/>
        <v>427</v>
      </c>
      <c r="P86" s="38">
        <f t="shared" si="20"/>
        <v>59</v>
      </c>
      <c r="Q86" s="38">
        <f t="shared" si="20"/>
        <v>397</v>
      </c>
      <c r="R86" s="38">
        <f t="shared" si="20"/>
        <v>80</v>
      </c>
      <c r="S86" s="38">
        <f t="shared" si="20"/>
        <v>347</v>
      </c>
      <c r="T86" s="38">
        <f t="shared" si="20"/>
        <v>71</v>
      </c>
      <c r="U86" s="38">
        <f t="shared" si="20"/>
        <v>200</v>
      </c>
      <c r="V86" s="43">
        <f t="shared" si="20"/>
        <v>40</v>
      </c>
      <c r="W86" s="30">
        <f t="shared" si="17"/>
        <v>2940</v>
      </c>
      <c r="X86" s="31">
        <f t="shared" si="18"/>
        <v>806</v>
      </c>
      <c r="Y86" s="32">
        <f t="shared" si="19"/>
        <v>3746</v>
      </c>
    </row>
    <row r="87" spans="1:25" ht="15.75">
      <c r="A87" s="16">
        <v>1</v>
      </c>
      <c r="B87" s="72" t="s">
        <v>49</v>
      </c>
      <c r="C87" s="73"/>
      <c r="D87" s="49">
        <v>3389</v>
      </c>
      <c r="E87" s="25">
        <v>133</v>
      </c>
      <c r="F87" s="9">
        <v>195</v>
      </c>
      <c r="G87" s="9">
        <v>278</v>
      </c>
      <c r="H87" s="14">
        <v>21</v>
      </c>
      <c r="I87" s="15" t="s">
        <v>102</v>
      </c>
      <c r="J87" s="19" t="s">
        <v>102</v>
      </c>
      <c r="K87" s="25">
        <v>288</v>
      </c>
      <c r="L87" s="9">
        <v>73</v>
      </c>
      <c r="M87" s="9">
        <v>145</v>
      </c>
      <c r="N87" s="9">
        <v>124</v>
      </c>
      <c r="O87" s="9">
        <v>136</v>
      </c>
      <c r="P87" s="9">
        <v>16</v>
      </c>
      <c r="Q87" s="9">
        <v>128</v>
      </c>
      <c r="R87" s="9">
        <v>18</v>
      </c>
      <c r="S87" s="9">
        <v>103</v>
      </c>
      <c r="T87" s="9">
        <v>14</v>
      </c>
      <c r="U87" s="9">
        <v>59</v>
      </c>
      <c r="V87" s="14">
        <v>14</v>
      </c>
      <c r="W87" s="30">
        <f t="shared" si="17"/>
        <v>859</v>
      </c>
      <c r="X87" s="31">
        <f t="shared" si="18"/>
        <v>259</v>
      </c>
      <c r="Y87" s="32">
        <f t="shared" si="19"/>
        <v>1118</v>
      </c>
    </row>
    <row r="88" spans="1:25" ht="15.75">
      <c r="A88" s="16">
        <v>2</v>
      </c>
      <c r="B88" s="72" t="s">
        <v>50</v>
      </c>
      <c r="C88" s="73"/>
      <c r="D88" s="49">
        <v>3091</v>
      </c>
      <c r="E88" s="25">
        <v>50</v>
      </c>
      <c r="F88" s="9">
        <v>226</v>
      </c>
      <c r="G88" s="9">
        <v>254</v>
      </c>
      <c r="H88" s="14">
        <v>86</v>
      </c>
      <c r="I88" s="15" t="s">
        <v>102</v>
      </c>
      <c r="J88" s="19" t="s">
        <v>102</v>
      </c>
      <c r="K88" s="25">
        <v>310</v>
      </c>
      <c r="L88" s="9">
        <v>27</v>
      </c>
      <c r="M88" s="9">
        <v>126</v>
      </c>
      <c r="N88" s="9">
        <v>92</v>
      </c>
      <c r="O88" s="9">
        <v>121</v>
      </c>
      <c r="P88" s="9">
        <v>18</v>
      </c>
      <c r="Q88" s="9">
        <v>107</v>
      </c>
      <c r="R88" s="9">
        <v>22</v>
      </c>
      <c r="S88" s="9">
        <v>101</v>
      </c>
      <c r="T88" s="9">
        <v>22</v>
      </c>
      <c r="U88" s="9">
        <v>60</v>
      </c>
      <c r="V88" s="14">
        <v>17</v>
      </c>
      <c r="W88" s="30">
        <f t="shared" si="17"/>
        <v>825</v>
      </c>
      <c r="X88" s="31">
        <f t="shared" si="18"/>
        <v>198</v>
      </c>
      <c r="Y88" s="32">
        <f t="shared" si="19"/>
        <v>1023</v>
      </c>
    </row>
    <row r="89" spans="1:25" ht="15.75">
      <c r="A89" s="16">
        <v>3</v>
      </c>
      <c r="B89" s="72" t="s">
        <v>51</v>
      </c>
      <c r="C89" s="73"/>
      <c r="D89" s="49">
        <v>2803</v>
      </c>
      <c r="E89" s="25">
        <v>103</v>
      </c>
      <c r="F89" s="9">
        <v>203</v>
      </c>
      <c r="G89" s="9">
        <v>240</v>
      </c>
      <c r="H89" s="14">
        <v>69</v>
      </c>
      <c r="I89" s="15" t="s">
        <v>102</v>
      </c>
      <c r="J89" s="19" t="s">
        <v>102</v>
      </c>
      <c r="K89" s="25">
        <v>292</v>
      </c>
      <c r="L89" s="9">
        <v>42</v>
      </c>
      <c r="M89" s="9">
        <v>136</v>
      </c>
      <c r="N89" s="9">
        <v>53</v>
      </c>
      <c r="O89" s="9">
        <v>107</v>
      </c>
      <c r="P89" s="9">
        <v>19</v>
      </c>
      <c r="Q89" s="9">
        <v>89</v>
      </c>
      <c r="R89" s="9">
        <v>30</v>
      </c>
      <c r="S89" s="9">
        <v>94</v>
      </c>
      <c r="T89" s="9">
        <v>27</v>
      </c>
      <c r="U89" s="9">
        <v>64</v>
      </c>
      <c r="V89" s="14">
        <v>8</v>
      </c>
      <c r="W89" s="30">
        <f t="shared" si="17"/>
        <v>782</v>
      </c>
      <c r="X89" s="31">
        <f t="shared" si="18"/>
        <v>179</v>
      </c>
      <c r="Y89" s="32">
        <f t="shared" si="19"/>
        <v>961</v>
      </c>
    </row>
    <row r="90" spans="1:25" ht="15.75">
      <c r="A90" s="16">
        <v>4</v>
      </c>
      <c r="B90" s="72" t="s">
        <v>52</v>
      </c>
      <c r="C90" s="73"/>
      <c r="D90" s="49">
        <v>1723</v>
      </c>
      <c r="E90" s="25">
        <v>50</v>
      </c>
      <c r="F90" s="9">
        <v>175</v>
      </c>
      <c r="G90" s="9">
        <v>137</v>
      </c>
      <c r="H90" s="14">
        <v>34</v>
      </c>
      <c r="I90" s="15" t="s">
        <v>102</v>
      </c>
      <c r="J90" s="19" t="s">
        <v>102</v>
      </c>
      <c r="K90" s="25">
        <v>166</v>
      </c>
      <c r="L90" s="9">
        <v>57</v>
      </c>
      <c r="M90" s="9">
        <v>106</v>
      </c>
      <c r="N90" s="9">
        <v>88</v>
      </c>
      <c r="O90" s="9">
        <v>63</v>
      </c>
      <c r="P90" s="9">
        <v>6</v>
      </c>
      <c r="Q90" s="9">
        <v>73</v>
      </c>
      <c r="R90" s="9">
        <v>10</v>
      </c>
      <c r="S90" s="9">
        <v>49</v>
      </c>
      <c r="T90" s="9">
        <v>8</v>
      </c>
      <c r="U90" s="9">
        <v>17</v>
      </c>
      <c r="V90" s="14">
        <v>1</v>
      </c>
      <c r="W90" s="30">
        <f t="shared" si="17"/>
        <v>474</v>
      </c>
      <c r="X90" s="31">
        <f t="shared" si="18"/>
        <v>170</v>
      </c>
      <c r="Y90" s="32">
        <f t="shared" si="19"/>
        <v>644</v>
      </c>
    </row>
    <row r="91" spans="1:25" ht="15.75">
      <c r="A91" s="33" t="s">
        <v>101</v>
      </c>
      <c r="B91" s="86" t="s">
        <v>67</v>
      </c>
      <c r="C91" s="87"/>
      <c r="D91" s="51">
        <f>SUM(D92:D95)</f>
        <v>2857</v>
      </c>
      <c r="E91" s="47">
        <f>SUM(E92:E95)</f>
        <v>164</v>
      </c>
      <c r="F91" s="38">
        <f>SUM(F92:F95)</f>
        <v>118</v>
      </c>
      <c r="G91" s="38">
        <f>SUM(G92:G95)</f>
        <v>168</v>
      </c>
      <c r="H91" s="43">
        <f>SUM(H92:H95)</f>
        <v>29</v>
      </c>
      <c r="I91" s="37">
        <v>0</v>
      </c>
      <c r="J91" s="39">
        <v>2</v>
      </c>
      <c r="K91" s="47">
        <f aca="true" t="shared" si="21" ref="K91:V91">SUM(K92:K95)</f>
        <v>207</v>
      </c>
      <c r="L91" s="38">
        <f t="shared" si="21"/>
        <v>127</v>
      </c>
      <c r="M91" s="38">
        <f t="shared" si="21"/>
        <v>92</v>
      </c>
      <c r="N91" s="38">
        <f t="shared" si="21"/>
        <v>64</v>
      </c>
      <c r="O91" s="38">
        <f t="shared" si="21"/>
        <v>81</v>
      </c>
      <c r="P91" s="38">
        <f t="shared" si="21"/>
        <v>63</v>
      </c>
      <c r="Q91" s="38">
        <f t="shared" si="21"/>
        <v>63</v>
      </c>
      <c r="R91" s="38">
        <f t="shared" si="21"/>
        <v>65</v>
      </c>
      <c r="S91" s="38">
        <f t="shared" si="21"/>
        <v>67</v>
      </c>
      <c r="T91" s="38">
        <f t="shared" si="21"/>
        <v>56</v>
      </c>
      <c r="U91" s="38">
        <f t="shared" si="21"/>
        <v>42</v>
      </c>
      <c r="V91" s="43">
        <f t="shared" si="21"/>
        <v>0</v>
      </c>
      <c r="W91" s="30">
        <f t="shared" si="17"/>
        <v>552</v>
      </c>
      <c r="X91" s="31">
        <f t="shared" si="18"/>
        <v>375</v>
      </c>
      <c r="Y91" s="32">
        <f t="shared" si="19"/>
        <v>927</v>
      </c>
    </row>
    <row r="92" spans="1:25" ht="15.75">
      <c r="A92" s="16">
        <v>1</v>
      </c>
      <c r="B92" s="72" t="s">
        <v>49</v>
      </c>
      <c r="C92" s="73"/>
      <c r="D92" s="49">
        <v>541</v>
      </c>
      <c r="E92" s="25">
        <v>28</v>
      </c>
      <c r="F92" s="9">
        <v>8</v>
      </c>
      <c r="G92" s="9">
        <v>20</v>
      </c>
      <c r="H92" s="14">
        <v>8</v>
      </c>
      <c r="I92" s="15" t="s">
        <v>102</v>
      </c>
      <c r="J92" s="19" t="s">
        <v>102</v>
      </c>
      <c r="K92" s="25">
        <v>35</v>
      </c>
      <c r="L92" s="9">
        <v>21</v>
      </c>
      <c r="M92" s="9">
        <v>15</v>
      </c>
      <c r="N92" s="9">
        <v>11</v>
      </c>
      <c r="O92" s="9">
        <v>10</v>
      </c>
      <c r="P92" s="9">
        <v>11</v>
      </c>
      <c r="Q92" s="9">
        <v>12</v>
      </c>
      <c r="R92" s="9">
        <v>12</v>
      </c>
      <c r="S92" s="9">
        <v>10</v>
      </c>
      <c r="T92" s="9">
        <v>10</v>
      </c>
      <c r="U92" s="9">
        <v>4</v>
      </c>
      <c r="V92" s="14">
        <v>0</v>
      </c>
      <c r="W92" s="30">
        <f t="shared" si="17"/>
        <v>86</v>
      </c>
      <c r="X92" s="31">
        <f t="shared" si="18"/>
        <v>65</v>
      </c>
      <c r="Y92" s="32">
        <f t="shared" si="19"/>
        <v>151</v>
      </c>
    </row>
    <row r="93" spans="1:25" ht="15.75">
      <c r="A93" s="16">
        <v>2</v>
      </c>
      <c r="B93" s="72" t="s">
        <v>50</v>
      </c>
      <c r="C93" s="73"/>
      <c r="D93" s="49">
        <v>324</v>
      </c>
      <c r="E93" s="25">
        <v>34</v>
      </c>
      <c r="F93" s="9">
        <v>5</v>
      </c>
      <c r="G93" s="9">
        <v>20</v>
      </c>
      <c r="H93" s="14">
        <v>0</v>
      </c>
      <c r="I93" s="15" t="s">
        <v>102</v>
      </c>
      <c r="J93" s="19" t="s">
        <v>102</v>
      </c>
      <c r="K93" s="25">
        <v>29</v>
      </c>
      <c r="L93" s="9">
        <v>23</v>
      </c>
      <c r="M93" s="9">
        <v>13</v>
      </c>
      <c r="N93" s="9">
        <v>9</v>
      </c>
      <c r="O93" s="9">
        <v>19</v>
      </c>
      <c r="P93" s="9">
        <v>12</v>
      </c>
      <c r="Q93" s="9">
        <v>8</v>
      </c>
      <c r="R93" s="9">
        <v>6</v>
      </c>
      <c r="S93" s="9">
        <v>9</v>
      </c>
      <c r="T93" s="9">
        <v>6</v>
      </c>
      <c r="U93" s="9">
        <v>2</v>
      </c>
      <c r="V93" s="14">
        <v>0</v>
      </c>
      <c r="W93" s="30">
        <f t="shared" si="17"/>
        <v>80</v>
      </c>
      <c r="X93" s="31">
        <f t="shared" si="18"/>
        <v>56</v>
      </c>
      <c r="Y93" s="32">
        <f t="shared" si="19"/>
        <v>136</v>
      </c>
    </row>
    <row r="94" spans="1:25" ht="15.75">
      <c r="A94" s="16">
        <v>3</v>
      </c>
      <c r="B94" s="72" t="s">
        <v>51</v>
      </c>
      <c r="C94" s="73"/>
      <c r="D94" s="49">
        <v>1335</v>
      </c>
      <c r="E94" s="25">
        <v>21</v>
      </c>
      <c r="F94" s="9">
        <v>59</v>
      </c>
      <c r="G94" s="9">
        <v>64</v>
      </c>
      <c r="H94" s="14">
        <v>15</v>
      </c>
      <c r="I94" s="15" t="s">
        <v>102</v>
      </c>
      <c r="J94" s="19" t="s">
        <v>102</v>
      </c>
      <c r="K94" s="25">
        <v>75</v>
      </c>
      <c r="L94" s="9">
        <v>54</v>
      </c>
      <c r="M94" s="9">
        <v>26</v>
      </c>
      <c r="N94" s="9">
        <v>30</v>
      </c>
      <c r="O94" s="9">
        <v>25</v>
      </c>
      <c r="P94" s="9">
        <v>26</v>
      </c>
      <c r="Q94" s="9">
        <v>16</v>
      </c>
      <c r="R94" s="9">
        <v>25</v>
      </c>
      <c r="S94" s="9">
        <v>17</v>
      </c>
      <c r="T94" s="9">
        <v>26</v>
      </c>
      <c r="U94" s="9">
        <v>24</v>
      </c>
      <c r="V94" s="14">
        <v>0</v>
      </c>
      <c r="W94" s="30">
        <f t="shared" si="17"/>
        <v>183</v>
      </c>
      <c r="X94" s="31">
        <f t="shared" si="18"/>
        <v>161</v>
      </c>
      <c r="Y94" s="32">
        <f t="shared" si="19"/>
        <v>344</v>
      </c>
    </row>
    <row r="95" spans="1:25" ht="16.5" thickBot="1">
      <c r="A95" s="17">
        <v>4</v>
      </c>
      <c r="B95" s="88" t="s">
        <v>52</v>
      </c>
      <c r="C95" s="89"/>
      <c r="D95" s="52">
        <v>657</v>
      </c>
      <c r="E95" s="26">
        <v>81</v>
      </c>
      <c r="F95" s="18">
        <v>46</v>
      </c>
      <c r="G95" s="18">
        <v>64</v>
      </c>
      <c r="H95" s="44">
        <v>6</v>
      </c>
      <c r="I95" s="20" t="s">
        <v>102</v>
      </c>
      <c r="J95" s="21" t="s">
        <v>102</v>
      </c>
      <c r="K95" s="26">
        <v>68</v>
      </c>
      <c r="L95" s="18">
        <v>29</v>
      </c>
      <c r="M95" s="18">
        <v>38</v>
      </c>
      <c r="N95" s="18">
        <v>14</v>
      </c>
      <c r="O95" s="18">
        <v>27</v>
      </c>
      <c r="P95" s="18">
        <v>14</v>
      </c>
      <c r="Q95" s="18">
        <v>27</v>
      </c>
      <c r="R95" s="18">
        <v>22</v>
      </c>
      <c r="S95" s="18">
        <v>31</v>
      </c>
      <c r="T95" s="18">
        <v>14</v>
      </c>
      <c r="U95" s="18">
        <v>12</v>
      </c>
      <c r="V95" s="44">
        <v>0</v>
      </c>
      <c r="W95" s="30">
        <f t="shared" si="17"/>
        <v>203</v>
      </c>
      <c r="X95" s="31">
        <f t="shared" si="18"/>
        <v>93</v>
      </c>
      <c r="Y95" s="32">
        <f t="shared" si="19"/>
        <v>296</v>
      </c>
    </row>
    <row r="96" spans="23:25" ht="15.75">
      <c r="W96" s="55"/>
      <c r="X96" s="55"/>
      <c r="Y96" s="55"/>
    </row>
    <row r="97" spans="23:25" ht="15.75">
      <c r="W97" s="55"/>
      <c r="X97" s="55"/>
      <c r="Y97" s="55"/>
    </row>
  </sheetData>
  <sheetProtection password="CEBC" sheet="1" objects="1" scenarios="1"/>
  <mergeCells count="102">
    <mergeCell ref="B95:C95"/>
    <mergeCell ref="A10:O10"/>
    <mergeCell ref="P10:Y10"/>
    <mergeCell ref="W13:W14"/>
    <mergeCell ref="X13:X14"/>
    <mergeCell ref="K12:V12"/>
    <mergeCell ref="W12:Y12"/>
    <mergeCell ref="E13:E14"/>
    <mergeCell ref="I12:J13"/>
    <mergeCell ref="D12:D14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8:C78"/>
    <mergeCell ref="B79:C79"/>
    <mergeCell ref="B80:C80"/>
    <mergeCell ref="B81:C81"/>
    <mergeCell ref="B76:C76"/>
    <mergeCell ref="B82:C82"/>
    <mergeCell ref="B71:C71"/>
    <mergeCell ref="B72:C72"/>
    <mergeCell ref="B73:C73"/>
    <mergeCell ref="B74:C74"/>
    <mergeCell ref="B75:C75"/>
    <mergeCell ref="B77:C77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9:C49"/>
    <mergeCell ref="B50:C50"/>
    <mergeCell ref="B51:C51"/>
    <mergeCell ref="B21:C21"/>
    <mergeCell ref="B41:C41"/>
    <mergeCell ref="B52:C52"/>
    <mergeCell ref="B43:C43"/>
    <mergeCell ref="B44:C44"/>
    <mergeCell ref="B45:C45"/>
    <mergeCell ref="B46:C46"/>
    <mergeCell ref="B47:C47"/>
    <mergeCell ref="B48:C48"/>
    <mergeCell ref="B36:C36"/>
    <mergeCell ref="B37:C37"/>
    <mergeCell ref="B38:C38"/>
    <mergeCell ref="B39:C39"/>
    <mergeCell ref="B40:C40"/>
    <mergeCell ref="B42:C42"/>
    <mergeCell ref="B30:C30"/>
    <mergeCell ref="B31:C31"/>
    <mergeCell ref="B32:C32"/>
    <mergeCell ref="B33:C33"/>
    <mergeCell ref="B34:C34"/>
    <mergeCell ref="B35:C35"/>
    <mergeCell ref="B24:C24"/>
    <mergeCell ref="B25:C25"/>
    <mergeCell ref="B27:C27"/>
    <mergeCell ref="B28:C28"/>
    <mergeCell ref="B26:C26"/>
    <mergeCell ref="B29:C29"/>
    <mergeCell ref="B19:C19"/>
    <mergeCell ref="B20:C20"/>
    <mergeCell ref="B22:C22"/>
    <mergeCell ref="B23:C23"/>
    <mergeCell ref="B12:C14"/>
    <mergeCell ref="B15:C15"/>
    <mergeCell ref="S13:T13"/>
    <mergeCell ref="U13:V13"/>
    <mergeCell ref="Y13:Y14"/>
    <mergeCell ref="B17:C17"/>
    <mergeCell ref="B18:C18"/>
    <mergeCell ref="F13:F14"/>
    <mergeCell ref="G13:G14"/>
    <mergeCell ref="H13:H14"/>
    <mergeCell ref="A12:A14"/>
    <mergeCell ref="K13:L13"/>
    <mergeCell ref="M13:N13"/>
    <mergeCell ref="O13:P13"/>
    <mergeCell ref="Q13:R13"/>
    <mergeCell ref="E12:H12"/>
  </mergeCells>
  <conditionalFormatting sqref="P10:Y10">
    <cfRule type="expression" priority="1" dxfId="0" stopIfTrue="1">
      <formula>$P$10=0</formula>
    </cfRule>
  </conditionalFormatting>
  <dataValidations count="2">
    <dataValidation allowBlank="1" showInputMessage="1" sqref="B15:B65536 B11:B12 C11 A10:A65536 C96:C65536 Z10:IV65536 L13:V14 E11:E13 L11:V11 X11:Y11 F11:H11 E17:H65536 I11:K14 D11:D12 D21:D65536 W11:W13 X13 F13:H13 D15:X15 Y13:Y15 I16:Y65536"/>
    <dataValidation type="list" allowBlank="1" showInputMessage="1" showErrorMessage="1" sqref="P10:Y10">
      <formula1>$AL$15:$AL$58</formula1>
    </dataValidation>
  </dataValidations>
  <printOptions/>
  <pageMargins left="0.1968503937007874" right="0.15748031496062992" top="0.1968503937007874" bottom="0.3937007874015748" header="0.5118110236220472" footer="0.11811023622047245"/>
  <pageSetup fitToHeight="1000" fitToWidth="1" horizontalDpi="600" verticalDpi="600" orientation="landscape" paperSize="9" scale="20" r:id="rId2"/>
  <headerFooter alignWithMargins="0">
    <oddFooter>&amp;CСтраница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Yasonova</dc:creator>
  <cp:keywords/>
  <dc:description/>
  <cp:lastModifiedBy>Елена Самойленко</cp:lastModifiedBy>
  <cp:lastPrinted>2012-12-24T08:34:20Z</cp:lastPrinted>
  <dcterms:created xsi:type="dcterms:W3CDTF">2011-01-28T10:43:49Z</dcterms:created>
  <dcterms:modified xsi:type="dcterms:W3CDTF">2014-12-03T07:28:07Z</dcterms:modified>
  <cp:category/>
  <cp:version/>
  <cp:contentType/>
  <cp:contentStatus/>
</cp:coreProperties>
</file>