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45" yWindow="65281" windowWidth="14655" windowHeight="12585" activeTab="0"/>
  </bookViews>
  <sheets>
    <sheet name="01.09.2019" sheetId="1" r:id="rId1"/>
  </sheets>
  <definedNames>
    <definedName name="_xlnm._FilterDatabase" localSheetId="0" hidden="1">'01.09.2019'!$A$10:$Q$41</definedName>
    <definedName name="_xlnm.Print_Titles" localSheetId="0">'01.09.2019'!$10:$10</definedName>
    <definedName name="_xlnm.Print_Area" localSheetId="0">'01.09.2019'!$A$1:$Q$46</definedName>
  </definedNames>
  <calcPr fullCalcOnLoad="1"/>
</workbook>
</file>

<file path=xl/sharedStrings.xml><?xml version="1.0" encoding="utf-8"?>
<sst xmlns="http://schemas.openxmlformats.org/spreadsheetml/2006/main" count="126" uniqueCount="81">
  <si>
    <t>№ п/п</t>
  </si>
  <si>
    <t>1</t>
  </si>
  <si>
    <t>2</t>
  </si>
  <si>
    <t>Всего</t>
  </si>
  <si>
    <t>Управление капитального строительства</t>
  </si>
  <si>
    <t>в том числе</t>
  </si>
  <si>
    <t>Федеральный проект «Содействие занятости женщин – создание условий дошкольного образования для детей в возрасте до трех лет»</t>
  </si>
  <si>
    <t>3</t>
  </si>
  <si>
    <t>Федеральный проект «Чистая вода»</t>
  </si>
  <si>
    <t>4</t>
  </si>
  <si>
    <t>Федеральный проект «Спорт ˗ норма жизни»</t>
  </si>
  <si>
    <t>Федеральный проект "Современная школа"</t>
  </si>
  <si>
    <t>Управление образования</t>
  </si>
  <si>
    <t>Федеральный проект "Культурная среда"</t>
  </si>
  <si>
    <t>Управление культуры</t>
  </si>
  <si>
    <t>Капитальный ремонт Дома культуры с. Бужор, МБУК "Анапская ЦКС"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</si>
  <si>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общеобразовательных организациях (обновление материально-технической базы для формирования у обучающихся современных технологических и гуманитарных навыков)</t>
  </si>
  <si>
    <t>Государственная программа Краснодарского края "Развитие жилищно коммунального хозяйства"</t>
  </si>
  <si>
    <t>Муниципальная программа "Развитие жилищно-коммунального хозяйства муниципального образования город-курорт Анапа"</t>
  </si>
  <si>
    <t>подпрограмма "Развитие водоснабжения населенных пунктов муниципального образования город-курорт Анапа"</t>
  </si>
  <si>
    <t>Главный распорядитель бюджетных средств</t>
  </si>
  <si>
    <t xml:space="preserve"> в том числе по источникам финансирования</t>
  </si>
  <si>
    <t>Государственная программа Краснодарского края "Социально‑экономическое и инновационное развитие Краснодарского края"</t>
  </si>
  <si>
    <t>Муниципальная программа "Развитие образования в муниципальном образовании город-курорт Анапа"</t>
  </si>
  <si>
    <t>подпрограмма "Развитие дошкольного, общего и дополнительного образования детей"</t>
  </si>
  <si>
    <t>Наименование                                                                                                                                        (национальный проект/федеральный проект/ государственная программа/ муниципальная программа/подпрограмма/наименование мероприятия)</t>
  </si>
  <si>
    <t>Поступило из краевого бюджета</t>
  </si>
  <si>
    <t xml:space="preserve">Исполнено </t>
  </si>
  <si>
    <t>в том числе по источникам финансирования</t>
  </si>
  <si>
    <t xml:space="preserve">Утверждено </t>
  </si>
  <si>
    <t>Национальный проект "Образование"</t>
  </si>
  <si>
    <t>Национальный проект "Культура"</t>
  </si>
  <si>
    <t>Муниципальная программа "Развитие культуры"</t>
  </si>
  <si>
    <t>подпрограмма "Поддержка клубных учреждений муниципального образования город-курорт Анапа"</t>
  </si>
  <si>
    <t>Государственная программа Краснодарского края "Развитие культуры"</t>
  </si>
  <si>
    <t>Национальный проект "Демография"</t>
  </si>
  <si>
    <t>Государственная программа Краснодарского края "Развитие образования"</t>
  </si>
  <si>
    <t>Национальный проект "Экология"</t>
  </si>
  <si>
    <t>Муниципальная программа "Развитие физической культуры и спорта в муниципальном образовании город-курорт Анапа"</t>
  </si>
  <si>
    <t>подпрограмма "Развитие спортивных сооружений в муниципальном образовании город-курорт Анапа"</t>
  </si>
  <si>
    <t>Строительство спортивно-игровой площадки в хуторе Большой Разнокол</t>
  </si>
  <si>
    <t>тыс. рублей</t>
  </si>
  <si>
    <t xml:space="preserve">о национальных проектах и бюджетных средствах, выделенных на финансирование государственных программ </t>
  </si>
  <si>
    <t>Государственная программа Краснодарского края "Развитие сельского хозяйства и регулирование рынков сельскохозяйственной продукции, сырья и продовольствия"</t>
  </si>
  <si>
    <t>по муниципальному образованию город-курорт Анапа</t>
  </si>
  <si>
    <t>средства федерального бюджета</t>
  </si>
  <si>
    <t>средства краевого бюджета</t>
  </si>
  <si>
    <t>средства местного бюджета</t>
  </si>
  <si>
    <t>1.1</t>
  </si>
  <si>
    <t>2.1</t>
  </si>
  <si>
    <t>3.1</t>
  </si>
  <si>
    <t>4.1</t>
  </si>
  <si>
    <t xml:space="preserve">Реконструкция водозабора и инженерных сетей водоснабжения в хут. Заря </t>
  </si>
  <si>
    <t xml:space="preserve">Строительство дошкольной образовательной организации на 140 мест по адресу: Краснодарский край, Анапский район, хутор Воскресенский, улица Трудовая,4 </t>
  </si>
  <si>
    <t>4.2</t>
  </si>
  <si>
    <t>Код основного мероприятия</t>
  </si>
  <si>
    <t>A1</t>
  </si>
  <si>
    <t>Справочно:</t>
  </si>
  <si>
    <t>Главный распорядитель краевых бюджетных средств</t>
  </si>
  <si>
    <t>A</t>
  </si>
  <si>
    <t>Министерство образования, науки и молодежной политики КК</t>
  </si>
  <si>
    <t>Министерство культуры КК</t>
  </si>
  <si>
    <t>P2</t>
  </si>
  <si>
    <t>P</t>
  </si>
  <si>
    <t>Департамент строительства КК</t>
  </si>
  <si>
    <t>Код направления</t>
  </si>
  <si>
    <t>E1</t>
  </si>
  <si>
    <t>E</t>
  </si>
  <si>
    <t>G5</t>
  </si>
  <si>
    <t>Р5</t>
  </si>
  <si>
    <t>55673, M2720, S5673</t>
  </si>
  <si>
    <t>51590, С1590</t>
  </si>
  <si>
    <t>Министерство сельского хозяйства и перерабатывающей промышленности КК</t>
  </si>
  <si>
    <t>52430</t>
  </si>
  <si>
    <t>Министерство топливно-энергетического комплекса и жилищно-коммунального хозяйства КК</t>
  </si>
  <si>
    <t>G</t>
  </si>
  <si>
    <t>ИНФОРМАЦИЯ</t>
  </si>
  <si>
    <t xml:space="preserve">в рамках реализации Указа Президента Российской Федерации от 7 мая 2018 г. № 204 </t>
  </si>
  <si>
    <t>"О национальных целях и стратегических задачах развития Российской Федерации до 2024",</t>
  </si>
  <si>
    <t xml:space="preserve">Строительство спортивно-игровой площадки в ст. Благовещенская </t>
  </si>
  <si>
    <t>2019 год (по состоянию на 01.09.2019)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</si>
</sst>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;0.00"/>
    <numFmt numFmtId="173" formatCode="000\.00\.0000"/>
    <numFmt numFmtId="174" formatCode="0\.00"/>
    <numFmt numFmtId="175" formatCode="000"/>
    <numFmt numFmtId="176" formatCode="00\.00\.00"/>
    <numFmt numFmtId="177" formatCode="0000"/>
    <numFmt numFmtId="178" formatCode="0\.00\.000\.000"/>
    <numFmt numFmtId="179" formatCode="0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_ ;[Red]\-#,##0.00\ "/>
    <numFmt numFmtId="186" formatCode="000000"/>
    <numFmt numFmtId="187" formatCode="00000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3" fillId="0" borderId="0" xfId="53" applyFont="1" applyFill="1">
      <alignment/>
      <protection/>
    </xf>
    <xf numFmtId="49" fontId="3" fillId="0" borderId="0" xfId="53" applyNumberFormat="1" applyFont="1" applyFill="1">
      <alignment/>
      <protection/>
    </xf>
    <xf numFmtId="0" fontId="6" fillId="0" borderId="0" xfId="53" applyFont="1" applyFill="1">
      <alignment/>
      <protection/>
    </xf>
    <xf numFmtId="0" fontId="6" fillId="0" borderId="0" xfId="53" applyFont="1" applyFill="1" applyAlignment="1">
      <alignment horizontal="center" vertical="center"/>
      <protection/>
    </xf>
    <xf numFmtId="0" fontId="7" fillId="0" borderId="0" xfId="53" applyFont="1" applyFill="1" applyAlignment="1">
      <alignment horizontal="center" vertical="center"/>
      <protection/>
    </xf>
    <xf numFmtId="0" fontId="7" fillId="0" borderId="0" xfId="53" applyFont="1" applyFill="1">
      <alignment/>
      <protection/>
    </xf>
    <xf numFmtId="0" fontId="3" fillId="0" borderId="10" xfId="53" applyFont="1" applyFill="1" applyBorder="1" applyAlignment="1">
      <alignment horizontal="right"/>
      <protection/>
    </xf>
    <xf numFmtId="0" fontId="4" fillId="0" borderId="0" xfId="63" applyNumberFormat="1" applyFont="1" applyFill="1" applyAlignment="1" applyProtection="1">
      <alignment horizontal="center"/>
      <protection hidden="1"/>
    </xf>
    <xf numFmtId="0" fontId="8" fillId="0" borderId="11" xfId="56" applyNumberFormat="1" applyFont="1" applyFill="1" applyBorder="1" applyAlignment="1" applyProtection="1">
      <alignment horizontal="center" vertical="center" wrapText="1"/>
      <protection hidden="1"/>
    </xf>
    <xf numFmtId="0" fontId="8" fillId="0" borderId="12" xfId="56" applyNumberFormat="1" applyFont="1" applyFill="1" applyBorder="1" applyAlignment="1" applyProtection="1">
      <alignment horizontal="center" vertical="center" wrapText="1"/>
      <protection hidden="1"/>
    </xf>
    <xf numFmtId="49" fontId="8" fillId="0" borderId="13" xfId="53" applyNumberFormat="1" applyFont="1" applyFill="1" applyBorder="1" applyAlignment="1" applyProtection="1">
      <alignment horizontal="center" vertical="center"/>
      <protection hidden="1"/>
    </xf>
    <xf numFmtId="0" fontId="8" fillId="0" borderId="13" xfId="53" applyNumberFormat="1" applyFont="1" applyFill="1" applyBorder="1" applyAlignment="1" applyProtection="1">
      <alignment horizontal="center" vertical="center"/>
      <protection hidden="1"/>
    </xf>
    <xf numFmtId="49" fontId="8" fillId="0" borderId="14" xfId="56" applyNumberFormat="1" applyFont="1" applyFill="1" applyBorder="1" applyAlignment="1" applyProtection="1">
      <alignment horizontal="center" vertical="top"/>
      <protection hidden="1"/>
    </xf>
    <xf numFmtId="0" fontId="9" fillId="0" borderId="15" xfId="53" applyNumberFormat="1" applyFont="1" applyFill="1" applyBorder="1" applyAlignment="1" applyProtection="1">
      <alignment horizontal="left" vertical="top"/>
      <protection hidden="1"/>
    </xf>
    <xf numFmtId="0" fontId="9" fillId="0" borderId="16" xfId="53" applyNumberFormat="1" applyFont="1" applyFill="1" applyBorder="1" applyAlignment="1" applyProtection="1">
      <alignment horizontal="center" vertical="top"/>
      <protection hidden="1"/>
    </xf>
    <xf numFmtId="184" fontId="9" fillId="0" borderId="14" xfId="53" applyNumberFormat="1" applyFont="1" applyFill="1" applyBorder="1" applyAlignment="1" applyProtection="1">
      <alignment horizontal="right" vertical="center"/>
      <protection hidden="1"/>
    </xf>
    <xf numFmtId="49" fontId="8" fillId="0" borderId="11" xfId="61" applyNumberFormat="1" applyFont="1" applyFill="1" applyBorder="1" applyAlignment="1">
      <alignment horizontal="center" vertical="top"/>
      <protection/>
    </xf>
    <xf numFmtId="184" fontId="8" fillId="0" borderId="11" xfId="61" applyNumberFormat="1" applyFont="1" applyFill="1" applyBorder="1" applyAlignment="1">
      <alignment vertical="top"/>
      <protection/>
    </xf>
    <xf numFmtId="49" fontId="9" fillId="0" borderId="13" xfId="61" applyNumberFormat="1" applyFont="1" applyFill="1" applyBorder="1" applyAlignment="1">
      <alignment horizontal="center" vertical="top"/>
      <protection/>
    </xf>
    <xf numFmtId="0" fontId="9" fillId="0" borderId="17" xfId="57" applyNumberFormat="1" applyFont="1" applyFill="1" applyBorder="1" applyAlignment="1" applyProtection="1">
      <alignment horizontal="left" vertical="top" wrapText="1"/>
      <protection hidden="1"/>
    </xf>
    <xf numFmtId="0" fontId="9" fillId="0" borderId="18" xfId="57" applyNumberFormat="1" applyFont="1" applyFill="1" applyBorder="1" applyAlignment="1" applyProtection="1">
      <alignment horizontal="left" vertical="top" wrapText="1"/>
      <protection hidden="1"/>
    </xf>
    <xf numFmtId="184" fontId="9" fillId="0" borderId="13" xfId="61" applyNumberFormat="1" applyFont="1" applyFill="1" applyBorder="1" applyAlignment="1">
      <alignment vertical="top"/>
      <protection/>
    </xf>
    <xf numFmtId="49" fontId="8" fillId="0" borderId="13" xfId="56" applyNumberFormat="1" applyFont="1" applyFill="1" applyBorder="1" applyAlignment="1" applyProtection="1">
      <alignment horizontal="center" vertical="top"/>
      <protection hidden="1"/>
    </xf>
    <xf numFmtId="184" fontId="8" fillId="0" borderId="13" xfId="61" applyNumberFormat="1" applyFont="1" applyFill="1" applyBorder="1" applyAlignment="1">
      <alignment vertical="top"/>
      <protection/>
    </xf>
    <xf numFmtId="49" fontId="8" fillId="0" borderId="13" xfId="61" applyNumberFormat="1" applyFont="1" applyFill="1" applyBorder="1" applyAlignment="1">
      <alignment horizontal="center" vertical="top"/>
      <protection/>
    </xf>
    <xf numFmtId="179" fontId="8" fillId="0" borderId="13" xfId="53" applyNumberFormat="1" applyFont="1" applyFill="1" applyBorder="1" applyAlignment="1" applyProtection="1">
      <alignment horizontal="left" vertical="top" wrapText="1"/>
      <protection hidden="1"/>
    </xf>
    <xf numFmtId="179" fontId="8" fillId="0" borderId="13" xfId="53" applyNumberFormat="1" applyFont="1" applyFill="1" applyBorder="1" applyAlignment="1" applyProtection="1">
      <alignment horizontal="center" vertical="top" wrapText="1"/>
      <protection hidden="1"/>
    </xf>
    <xf numFmtId="49" fontId="9" fillId="0" borderId="13" xfId="56" applyNumberFormat="1" applyFont="1" applyFill="1" applyBorder="1" applyAlignment="1" applyProtection="1">
      <alignment horizontal="center" vertical="top"/>
      <protection hidden="1"/>
    </xf>
    <xf numFmtId="179" fontId="9" fillId="0" borderId="17" xfId="53" applyNumberFormat="1" applyFont="1" applyFill="1" applyBorder="1" applyAlignment="1" applyProtection="1">
      <alignment horizontal="left" vertical="top" wrapText="1"/>
      <protection hidden="1"/>
    </xf>
    <xf numFmtId="179" fontId="9" fillId="0" borderId="18" xfId="53" applyNumberFormat="1" applyFont="1" applyFill="1" applyBorder="1" applyAlignment="1" applyProtection="1">
      <alignment horizontal="center" vertical="top" wrapText="1"/>
      <protection hidden="1"/>
    </xf>
    <xf numFmtId="0" fontId="8" fillId="0" borderId="14" xfId="56" applyNumberFormat="1" applyFont="1" applyFill="1" applyBorder="1" applyAlignment="1" applyProtection="1">
      <alignment horizontal="center" vertical="center" wrapText="1"/>
      <protection hidden="1"/>
    </xf>
    <xf numFmtId="0" fontId="8" fillId="0" borderId="19" xfId="57" applyNumberFormat="1" applyFont="1" applyFill="1" applyBorder="1" applyAlignment="1" applyProtection="1">
      <alignment horizontal="left" vertical="top" wrapText="1"/>
      <protection hidden="1"/>
    </xf>
    <xf numFmtId="179" fontId="8" fillId="0" borderId="18" xfId="53" applyNumberFormat="1" applyFont="1" applyFill="1" applyBorder="1" applyAlignment="1" applyProtection="1">
      <alignment horizontal="left" vertical="top" wrapText="1"/>
      <protection hidden="1"/>
    </xf>
    <xf numFmtId="179" fontId="9" fillId="0" borderId="18" xfId="53" applyNumberFormat="1" applyFont="1" applyFill="1" applyBorder="1" applyAlignment="1" applyProtection="1">
      <alignment horizontal="left" vertical="top" wrapText="1"/>
      <protection hidden="1"/>
    </xf>
    <xf numFmtId="179" fontId="8" fillId="0" borderId="18" xfId="53" applyNumberFormat="1" applyFont="1" applyFill="1" applyBorder="1" applyAlignment="1" applyProtection="1">
      <alignment horizontal="center" vertical="top" wrapText="1"/>
      <protection hidden="1"/>
    </xf>
    <xf numFmtId="179" fontId="9" fillId="0" borderId="13" xfId="53" applyNumberFormat="1" applyFont="1" applyFill="1" applyBorder="1" applyAlignment="1" applyProtection="1">
      <alignment horizontal="center" vertical="top" wrapText="1"/>
      <protection hidden="1"/>
    </xf>
    <xf numFmtId="49" fontId="8" fillId="0" borderId="13" xfId="53" applyNumberFormat="1" applyFont="1" applyFill="1" applyBorder="1" applyAlignment="1" applyProtection="1">
      <alignment horizontal="center" vertical="top" wrapText="1"/>
      <protection hidden="1"/>
    </xf>
    <xf numFmtId="179" fontId="48" fillId="0" borderId="18" xfId="53" applyNumberFormat="1" applyFont="1" applyFill="1" applyBorder="1" applyAlignment="1" applyProtection="1">
      <alignment horizontal="center" vertical="top" wrapText="1"/>
      <protection hidden="1"/>
    </xf>
    <xf numFmtId="0" fontId="8" fillId="0" borderId="14" xfId="56" applyNumberFormat="1" applyFont="1" applyFill="1" applyBorder="1" applyAlignment="1" applyProtection="1">
      <alignment horizontal="center" vertical="center" wrapText="1"/>
      <protection hidden="1"/>
    </xf>
    <xf numFmtId="0" fontId="8" fillId="0" borderId="11" xfId="56" applyNumberFormat="1" applyFont="1" applyFill="1" applyBorder="1" applyAlignment="1" applyProtection="1">
      <alignment horizontal="center" vertical="center" wrapText="1"/>
      <protection hidden="1"/>
    </xf>
    <xf numFmtId="0" fontId="8" fillId="0" borderId="17" xfId="56" applyNumberFormat="1" applyFont="1" applyFill="1" applyBorder="1" applyAlignment="1" applyProtection="1">
      <alignment horizontal="center" vertical="center" wrapText="1"/>
      <protection hidden="1"/>
    </xf>
    <xf numFmtId="0" fontId="8" fillId="0" borderId="18" xfId="56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63" applyNumberFormat="1" applyFont="1" applyFill="1" applyAlignment="1" applyProtection="1">
      <alignment horizontal="center"/>
      <protection hidden="1"/>
    </xf>
    <xf numFmtId="0" fontId="4" fillId="0" borderId="0" xfId="63" applyNumberFormat="1" applyFont="1" applyFill="1" applyAlignment="1" applyProtection="1">
      <alignment horizontal="center"/>
      <protection hidden="1"/>
    </xf>
    <xf numFmtId="49" fontId="8" fillId="0" borderId="13" xfId="56" applyNumberFormat="1" applyFont="1" applyFill="1" applyBorder="1" applyAlignment="1">
      <alignment horizontal="center" vertical="center" wrapText="1"/>
      <protection/>
    </xf>
    <xf numFmtId="0" fontId="8" fillId="0" borderId="13" xfId="56" applyNumberFormat="1" applyFont="1" applyFill="1" applyBorder="1" applyAlignment="1" applyProtection="1">
      <alignment horizontal="center" vertical="center" wrapText="1"/>
      <protection hidden="1"/>
    </xf>
    <xf numFmtId="0" fontId="8" fillId="0" borderId="20" xfId="56" applyNumberFormat="1" applyFont="1" applyFill="1" applyBorder="1" applyAlignment="1" applyProtection="1">
      <alignment horizontal="center" vertical="center" wrapText="1"/>
      <protection hidden="1"/>
    </xf>
    <xf numFmtId="0" fontId="8" fillId="0" borderId="17" xfId="63" applyFont="1" applyFill="1" applyBorder="1" applyAlignment="1" applyProtection="1">
      <alignment horizontal="center" vertical="center" wrapText="1"/>
      <protection hidden="1"/>
    </xf>
    <xf numFmtId="0" fontId="8" fillId="0" borderId="20" xfId="63" applyFont="1" applyFill="1" applyBorder="1" applyAlignment="1" applyProtection="1">
      <alignment horizontal="center" vertical="center" wrapText="1"/>
      <protection hidden="1"/>
    </xf>
    <xf numFmtId="0" fontId="8" fillId="0" borderId="18" xfId="63" applyFont="1" applyFill="1" applyBorder="1" applyAlignment="1" applyProtection="1">
      <alignment horizontal="center" vertical="center" wrapText="1"/>
      <protection hidden="1"/>
    </xf>
    <xf numFmtId="0" fontId="8" fillId="0" borderId="17" xfId="57" applyNumberFormat="1" applyFont="1" applyFill="1" applyBorder="1" applyAlignment="1" applyProtection="1">
      <alignment horizontal="left" vertical="top" wrapText="1"/>
      <protection hidden="1"/>
    </xf>
    <xf numFmtId="0" fontId="8" fillId="0" borderId="18" xfId="57" applyNumberFormat="1" applyFont="1" applyFill="1" applyBorder="1" applyAlignment="1" applyProtection="1">
      <alignment horizontal="left" vertical="top" wrapText="1"/>
      <protection hidden="1"/>
    </xf>
    <xf numFmtId="179" fontId="8" fillId="0" borderId="17" xfId="53" applyNumberFormat="1" applyFont="1" applyFill="1" applyBorder="1" applyAlignment="1" applyProtection="1">
      <alignment horizontal="left" vertical="top" wrapText="1"/>
      <protection hidden="1"/>
    </xf>
    <xf numFmtId="179" fontId="8" fillId="0" borderId="18" xfId="53" applyNumberFormat="1" applyFont="1" applyFill="1" applyBorder="1" applyAlignment="1" applyProtection="1">
      <alignment horizontal="left" vertical="top" wrapText="1"/>
      <protection hidden="1"/>
    </xf>
    <xf numFmtId="0" fontId="8" fillId="0" borderId="21" xfId="57" applyNumberFormat="1" applyFont="1" applyFill="1" applyBorder="1" applyAlignment="1" applyProtection="1">
      <alignment horizontal="left" vertical="top" wrapText="1"/>
      <protection hidden="1"/>
    </xf>
    <xf numFmtId="0" fontId="8" fillId="0" borderId="19" xfId="57" applyNumberFormat="1" applyFont="1" applyFill="1" applyBorder="1" applyAlignment="1" applyProtection="1">
      <alignment horizontal="left" vertical="top" wrapText="1"/>
      <protection hidden="1"/>
    </xf>
    <xf numFmtId="179" fontId="9" fillId="0" borderId="17" xfId="53" applyNumberFormat="1" applyFont="1" applyFill="1" applyBorder="1" applyAlignment="1" applyProtection="1">
      <alignment horizontal="left" vertical="top" wrapText="1"/>
      <protection hidden="1"/>
    </xf>
    <xf numFmtId="179" fontId="9" fillId="0" borderId="18" xfId="53" applyNumberFormat="1" applyFont="1" applyFill="1" applyBorder="1" applyAlignment="1" applyProtection="1">
      <alignment horizontal="left" vertical="top" wrapText="1"/>
      <protection hidden="1"/>
    </xf>
    <xf numFmtId="49" fontId="4" fillId="0" borderId="0" xfId="53" applyNumberFormat="1" applyFont="1" applyFill="1" applyAlignment="1">
      <alignment horizontal="left"/>
      <protection/>
    </xf>
    <xf numFmtId="0" fontId="4" fillId="0" borderId="0" xfId="53" applyFont="1" applyFill="1" applyAlignment="1">
      <alignment horizontal="right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10" xfId="55"/>
    <cellStyle name="Обычный 2 2 2 2" xfId="56"/>
    <cellStyle name="Обычный 2 2 3" xfId="57"/>
    <cellStyle name="Обычный 2 2 4" xfId="58"/>
    <cellStyle name="Обычный 2 2 5" xfId="59"/>
    <cellStyle name="Обычный 2 3" xfId="60"/>
    <cellStyle name="Обычный 2 4" xfId="61"/>
    <cellStyle name="Обычный 2 46" xfId="62"/>
    <cellStyle name="Обычный 2 47" xfId="63"/>
    <cellStyle name="Обычный 2 48" xfId="64"/>
    <cellStyle name="Обычный 2 5" xfId="65"/>
    <cellStyle name="Обычный 2 6" xfId="66"/>
    <cellStyle name="Обычный 2 7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Q46"/>
  <sheetViews>
    <sheetView showGridLines="0" tabSelected="1" zoomScalePageLayoutView="0" workbookViewId="0" topLeftCell="A1">
      <pane xSplit="3" ySplit="11" topLeftCell="G12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45" sqref="A45:IV46"/>
    </sheetView>
  </sheetViews>
  <sheetFormatPr defaultColWidth="9.140625" defaultRowHeight="15"/>
  <cols>
    <col min="1" max="1" width="3.7109375" style="2" customWidth="1"/>
    <col min="2" max="2" width="44.140625" style="1" customWidth="1"/>
    <col min="3" max="3" width="14.8515625" style="1" customWidth="1"/>
    <col min="4" max="4" width="17.00390625" style="1" hidden="1" customWidth="1"/>
    <col min="5" max="6" width="13.00390625" style="1" hidden="1" customWidth="1"/>
    <col min="7" max="7" width="12.28125" style="1" customWidth="1"/>
    <col min="8" max="8" width="14.28125" style="1" customWidth="1"/>
    <col min="9" max="9" width="9.140625" style="1" customWidth="1"/>
    <col min="10" max="10" width="10.00390625" style="1" customWidth="1"/>
    <col min="11" max="11" width="11.421875" style="1" customWidth="1"/>
    <col min="12" max="12" width="14.140625" style="1" customWidth="1"/>
    <col min="13" max="13" width="10.00390625" style="1" customWidth="1"/>
    <col min="14" max="14" width="11.28125" style="1" customWidth="1"/>
    <col min="15" max="15" width="13.57421875" style="1" customWidth="1"/>
    <col min="16" max="16" width="10.00390625" style="1" customWidth="1"/>
    <col min="17" max="17" width="10.140625" style="1" customWidth="1"/>
    <col min="18" max="191" width="9.140625" style="1" customWidth="1"/>
    <col min="192" max="16384" width="9.140625" style="1" customWidth="1"/>
  </cols>
  <sheetData>
    <row r="1" spans="1:17" ht="20.25" customHeight="1">
      <c r="A1" s="43" t="s">
        <v>76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7" ht="18" customHeight="1">
      <c r="A2" s="44" t="s">
        <v>42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 ht="18" customHeight="1">
      <c r="A3" s="44" t="s">
        <v>77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</row>
    <row r="4" spans="1:17" ht="18" customHeight="1">
      <c r="A4" s="44" t="s">
        <v>78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</row>
    <row r="5" spans="1:17" ht="18" customHeight="1">
      <c r="A5" s="44" t="s">
        <v>44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</row>
    <row r="6" spans="3:17" ht="18" customHeight="1"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7" t="s">
        <v>41</v>
      </c>
    </row>
    <row r="7" spans="1:17" s="3" customFormat="1" ht="15" customHeight="1">
      <c r="A7" s="45" t="s">
        <v>0</v>
      </c>
      <c r="B7" s="46" t="s">
        <v>25</v>
      </c>
      <c r="C7" s="46" t="s">
        <v>20</v>
      </c>
      <c r="D7" s="41" t="s">
        <v>57</v>
      </c>
      <c r="E7" s="47"/>
      <c r="F7" s="42"/>
      <c r="G7" s="48" t="s">
        <v>80</v>
      </c>
      <c r="H7" s="49"/>
      <c r="I7" s="49"/>
      <c r="J7" s="49"/>
      <c r="K7" s="49"/>
      <c r="L7" s="49"/>
      <c r="M7" s="49"/>
      <c r="N7" s="49"/>
      <c r="O7" s="49"/>
      <c r="P7" s="49"/>
      <c r="Q7" s="50"/>
    </row>
    <row r="8" spans="1:17" s="3" customFormat="1" ht="15" customHeight="1">
      <c r="A8" s="45"/>
      <c r="B8" s="46"/>
      <c r="C8" s="46"/>
      <c r="D8" s="39" t="s">
        <v>58</v>
      </c>
      <c r="E8" s="39" t="s">
        <v>55</v>
      </c>
      <c r="F8" s="31"/>
      <c r="G8" s="46" t="s">
        <v>29</v>
      </c>
      <c r="H8" s="46" t="s">
        <v>21</v>
      </c>
      <c r="I8" s="46"/>
      <c r="J8" s="46"/>
      <c r="K8" s="39" t="s">
        <v>26</v>
      </c>
      <c r="L8" s="41" t="s">
        <v>21</v>
      </c>
      <c r="M8" s="42"/>
      <c r="N8" s="46" t="s">
        <v>27</v>
      </c>
      <c r="O8" s="46" t="s">
        <v>28</v>
      </c>
      <c r="P8" s="46"/>
      <c r="Q8" s="46"/>
    </row>
    <row r="9" spans="1:17" s="3" customFormat="1" ht="60">
      <c r="A9" s="45"/>
      <c r="B9" s="46"/>
      <c r="C9" s="46"/>
      <c r="D9" s="40"/>
      <c r="E9" s="40"/>
      <c r="F9" s="10" t="s">
        <v>65</v>
      </c>
      <c r="G9" s="39"/>
      <c r="H9" s="10" t="s">
        <v>45</v>
      </c>
      <c r="I9" s="10" t="s">
        <v>46</v>
      </c>
      <c r="J9" s="9" t="s">
        <v>47</v>
      </c>
      <c r="K9" s="40"/>
      <c r="L9" s="10" t="s">
        <v>45</v>
      </c>
      <c r="M9" s="10" t="s">
        <v>46</v>
      </c>
      <c r="N9" s="39"/>
      <c r="O9" s="10" t="s">
        <v>45</v>
      </c>
      <c r="P9" s="10" t="s">
        <v>46</v>
      </c>
      <c r="Q9" s="9" t="s">
        <v>47</v>
      </c>
    </row>
    <row r="10" spans="1:17" s="4" customFormat="1" ht="15">
      <c r="A10" s="11">
        <v>1</v>
      </c>
      <c r="B10" s="12">
        <v>2</v>
      </c>
      <c r="C10" s="12">
        <v>3</v>
      </c>
      <c r="D10" s="12"/>
      <c r="E10" s="12"/>
      <c r="F10" s="12"/>
      <c r="G10" s="11">
        <v>4</v>
      </c>
      <c r="H10" s="12">
        <v>5</v>
      </c>
      <c r="I10" s="12">
        <v>6</v>
      </c>
      <c r="J10" s="11">
        <v>7</v>
      </c>
      <c r="K10" s="12">
        <v>8</v>
      </c>
      <c r="L10" s="12">
        <v>9</v>
      </c>
      <c r="M10" s="11">
        <v>10</v>
      </c>
      <c r="N10" s="12">
        <v>11</v>
      </c>
      <c r="O10" s="12">
        <v>12</v>
      </c>
      <c r="P10" s="11">
        <v>13</v>
      </c>
      <c r="Q10" s="12">
        <v>14</v>
      </c>
    </row>
    <row r="11" spans="1:17" s="5" customFormat="1" ht="15">
      <c r="A11" s="13"/>
      <c r="B11" s="14" t="s">
        <v>3</v>
      </c>
      <c r="C11" s="15"/>
      <c r="D11" s="15"/>
      <c r="E11" s="15"/>
      <c r="F11" s="15"/>
      <c r="G11" s="16">
        <f>G13+G19+G25+G31</f>
        <v>105398.90000000001</v>
      </c>
      <c r="H11" s="16">
        <f aca="true" t="shared" si="0" ref="H11:Q11">H13+H19+H25+H31</f>
        <v>29140.5</v>
      </c>
      <c r="I11" s="16">
        <f t="shared" si="0"/>
        <v>53656.8</v>
      </c>
      <c r="J11" s="16">
        <f t="shared" si="0"/>
        <v>22601.6</v>
      </c>
      <c r="K11" s="16">
        <f t="shared" si="0"/>
        <v>9639.7</v>
      </c>
      <c r="L11" s="16">
        <f t="shared" si="0"/>
        <v>7343.9</v>
      </c>
      <c r="M11" s="16">
        <f t="shared" si="0"/>
        <v>2295.8</v>
      </c>
      <c r="N11" s="16">
        <f t="shared" si="0"/>
        <v>10484.099999999999</v>
      </c>
      <c r="O11" s="16">
        <f t="shared" si="0"/>
        <v>7343.9</v>
      </c>
      <c r="P11" s="16">
        <f t="shared" si="0"/>
        <v>2295.8</v>
      </c>
      <c r="Q11" s="16">
        <f t="shared" si="0"/>
        <v>844.4000000000001</v>
      </c>
    </row>
    <row r="12" spans="1:17" s="3" customFormat="1" ht="15">
      <c r="A12" s="17"/>
      <c r="B12" s="55" t="s">
        <v>5</v>
      </c>
      <c r="C12" s="56"/>
      <c r="D12" s="32"/>
      <c r="E12" s="32"/>
      <c r="F12" s="32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</row>
    <row r="13" spans="1:17" s="6" customFormat="1" ht="15">
      <c r="A13" s="19" t="s">
        <v>1</v>
      </c>
      <c r="B13" s="20" t="s">
        <v>31</v>
      </c>
      <c r="C13" s="21"/>
      <c r="D13" s="21"/>
      <c r="E13" s="36" t="s">
        <v>59</v>
      </c>
      <c r="F13" s="27"/>
      <c r="G13" s="22">
        <f aca="true" t="shared" si="1" ref="G13:Q14">G15</f>
        <v>6977.6</v>
      </c>
      <c r="H13" s="22">
        <f t="shared" si="1"/>
        <v>4719.7</v>
      </c>
      <c r="I13" s="22">
        <f t="shared" si="1"/>
        <v>1490.4</v>
      </c>
      <c r="J13" s="22">
        <f t="shared" si="1"/>
        <v>767.5</v>
      </c>
      <c r="K13" s="22">
        <f t="shared" si="1"/>
        <v>4750</v>
      </c>
      <c r="L13" s="22">
        <f t="shared" si="1"/>
        <v>3610</v>
      </c>
      <c r="M13" s="22">
        <f t="shared" si="1"/>
        <v>1140</v>
      </c>
      <c r="N13" s="22">
        <f t="shared" si="1"/>
        <v>5337</v>
      </c>
      <c r="O13" s="22">
        <f t="shared" si="1"/>
        <v>3610</v>
      </c>
      <c r="P13" s="22">
        <f t="shared" si="1"/>
        <v>1140</v>
      </c>
      <c r="Q13" s="22">
        <f t="shared" si="1"/>
        <v>587</v>
      </c>
    </row>
    <row r="14" spans="1:17" s="3" customFormat="1" ht="16.5" customHeight="1">
      <c r="A14" s="23" t="s">
        <v>48</v>
      </c>
      <c r="B14" s="53" t="s">
        <v>13</v>
      </c>
      <c r="C14" s="54"/>
      <c r="D14" s="35" t="s">
        <v>61</v>
      </c>
      <c r="E14" s="27" t="s">
        <v>56</v>
      </c>
      <c r="F14" s="37">
        <v>55190</v>
      </c>
      <c r="G14" s="24">
        <f t="shared" si="1"/>
        <v>6977.6</v>
      </c>
      <c r="H14" s="24">
        <f t="shared" si="1"/>
        <v>4719.7</v>
      </c>
      <c r="I14" s="24">
        <f t="shared" si="1"/>
        <v>1490.4</v>
      </c>
      <c r="J14" s="24">
        <f t="shared" si="1"/>
        <v>767.5</v>
      </c>
      <c r="K14" s="24">
        <f t="shared" si="1"/>
        <v>4750</v>
      </c>
      <c r="L14" s="24">
        <f t="shared" si="1"/>
        <v>3610</v>
      </c>
      <c r="M14" s="24">
        <f t="shared" si="1"/>
        <v>1140</v>
      </c>
      <c r="N14" s="24">
        <f t="shared" si="1"/>
        <v>5337</v>
      </c>
      <c r="O14" s="24">
        <f t="shared" si="1"/>
        <v>3610</v>
      </c>
      <c r="P14" s="24">
        <f t="shared" si="1"/>
        <v>1140</v>
      </c>
      <c r="Q14" s="24">
        <f t="shared" si="1"/>
        <v>587</v>
      </c>
    </row>
    <row r="15" spans="1:17" s="3" customFormat="1" ht="29.25" customHeight="1">
      <c r="A15" s="25"/>
      <c r="B15" s="51" t="s">
        <v>34</v>
      </c>
      <c r="C15" s="52"/>
      <c r="D15" s="35"/>
      <c r="E15" s="27" t="s">
        <v>56</v>
      </c>
      <c r="F15" s="37">
        <v>55190</v>
      </c>
      <c r="G15" s="24">
        <f aca="true" t="shared" si="2" ref="G15:Q15">G14</f>
        <v>6977.6</v>
      </c>
      <c r="H15" s="24">
        <f t="shared" si="2"/>
        <v>4719.7</v>
      </c>
      <c r="I15" s="24">
        <f t="shared" si="2"/>
        <v>1490.4</v>
      </c>
      <c r="J15" s="24">
        <f t="shared" si="2"/>
        <v>767.5</v>
      </c>
      <c r="K15" s="24">
        <f t="shared" si="2"/>
        <v>4750</v>
      </c>
      <c r="L15" s="24">
        <f t="shared" si="2"/>
        <v>3610</v>
      </c>
      <c r="M15" s="24">
        <f t="shared" si="2"/>
        <v>1140</v>
      </c>
      <c r="N15" s="24">
        <f t="shared" si="2"/>
        <v>5337</v>
      </c>
      <c r="O15" s="24">
        <f t="shared" si="2"/>
        <v>3610</v>
      </c>
      <c r="P15" s="24">
        <f t="shared" si="2"/>
        <v>1140</v>
      </c>
      <c r="Q15" s="24">
        <f t="shared" si="2"/>
        <v>587</v>
      </c>
    </row>
    <row r="16" spans="1:17" s="3" customFormat="1" ht="16.5" customHeight="1">
      <c r="A16" s="23"/>
      <c r="B16" s="53" t="s">
        <v>32</v>
      </c>
      <c r="C16" s="54"/>
      <c r="D16" s="33"/>
      <c r="E16" s="27" t="s">
        <v>56</v>
      </c>
      <c r="F16" s="37">
        <v>55190</v>
      </c>
      <c r="G16" s="24">
        <f>G17</f>
        <v>6977.6</v>
      </c>
      <c r="H16" s="24">
        <f aca="true" t="shared" si="3" ref="H16:Q17">H17</f>
        <v>4719.7</v>
      </c>
      <c r="I16" s="24">
        <f t="shared" si="3"/>
        <v>1490.4</v>
      </c>
      <c r="J16" s="24">
        <f t="shared" si="3"/>
        <v>767.5</v>
      </c>
      <c r="K16" s="24">
        <f t="shared" si="3"/>
        <v>4750</v>
      </c>
      <c r="L16" s="24">
        <f t="shared" si="3"/>
        <v>3610</v>
      </c>
      <c r="M16" s="24">
        <f t="shared" si="3"/>
        <v>1140</v>
      </c>
      <c r="N16" s="24">
        <f t="shared" si="3"/>
        <v>5337</v>
      </c>
      <c r="O16" s="24">
        <f t="shared" si="3"/>
        <v>3610</v>
      </c>
      <c r="P16" s="24">
        <f t="shared" si="3"/>
        <v>1140</v>
      </c>
      <c r="Q16" s="24">
        <f t="shared" si="3"/>
        <v>587</v>
      </c>
    </row>
    <row r="17" spans="1:17" s="3" customFormat="1" ht="30" customHeight="1">
      <c r="A17" s="23"/>
      <c r="B17" s="53" t="s">
        <v>33</v>
      </c>
      <c r="C17" s="54"/>
      <c r="D17" s="33"/>
      <c r="E17" s="27" t="s">
        <v>56</v>
      </c>
      <c r="F17" s="37">
        <v>55190</v>
      </c>
      <c r="G17" s="24">
        <f>G18</f>
        <v>6977.6</v>
      </c>
      <c r="H17" s="24">
        <f t="shared" si="3"/>
        <v>4719.7</v>
      </c>
      <c r="I17" s="24">
        <f t="shared" si="3"/>
        <v>1490.4</v>
      </c>
      <c r="J17" s="24">
        <f t="shared" si="3"/>
        <v>767.5</v>
      </c>
      <c r="K17" s="24">
        <f t="shared" si="3"/>
        <v>4750</v>
      </c>
      <c r="L17" s="24">
        <f t="shared" si="3"/>
        <v>3610</v>
      </c>
      <c r="M17" s="24">
        <f t="shared" si="3"/>
        <v>1140</v>
      </c>
      <c r="N17" s="24">
        <f t="shared" si="3"/>
        <v>5337</v>
      </c>
      <c r="O17" s="24">
        <f t="shared" si="3"/>
        <v>3610</v>
      </c>
      <c r="P17" s="24">
        <f t="shared" si="3"/>
        <v>1140</v>
      </c>
      <c r="Q17" s="24">
        <f t="shared" si="3"/>
        <v>587</v>
      </c>
    </row>
    <row r="18" spans="1:17" s="3" customFormat="1" ht="30">
      <c r="A18" s="23"/>
      <c r="B18" s="26" t="s">
        <v>15</v>
      </c>
      <c r="C18" s="27" t="s">
        <v>14</v>
      </c>
      <c r="D18" s="27"/>
      <c r="E18" s="27" t="s">
        <v>56</v>
      </c>
      <c r="F18" s="37">
        <v>55190</v>
      </c>
      <c r="G18" s="24">
        <f>SUM(H18:J18)</f>
        <v>6977.6</v>
      </c>
      <c r="H18" s="24">
        <v>4719.7</v>
      </c>
      <c r="I18" s="24">
        <v>1490.4</v>
      </c>
      <c r="J18" s="24">
        <v>767.5</v>
      </c>
      <c r="K18" s="24">
        <f>SUM(L18:M18)</f>
        <v>4750</v>
      </c>
      <c r="L18" s="24">
        <v>3610</v>
      </c>
      <c r="M18" s="24">
        <v>1140</v>
      </c>
      <c r="N18" s="24">
        <f>SUM(O18:Q18)</f>
        <v>5337</v>
      </c>
      <c r="O18" s="24">
        <v>3610</v>
      </c>
      <c r="P18" s="24">
        <v>1140</v>
      </c>
      <c r="Q18" s="24">
        <v>587</v>
      </c>
    </row>
    <row r="19" spans="1:17" s="6" customFormat="1" ht="15">
      <c r="A19" s="28" t="s">
        <v>2</v>
      </c>
      <c r="B19" s="57" t="s">
        <v>30</v>
      </c>
      <c r="C19" s="58"/>
      <c r="D19" s="34"/>
      <c r="E19" s="36" t="s">
        <v>67</v>
      </c>
      <c r="F19" s="27"/>
      <c r="G19" s="22">
        <f>G20</f>
        <v>16732.3</v>
      </c>
      <c r="H19" s="22">
        <f aca="true" t="shared" si="4" ref="H19:Q23">H20</f>
        <v>6148.6</v>
      </c>
      <c r="I19" s="22">
        <f t="shared" si="4"/>
        <v>9746.9</v>
      </c>
      <c r="J19" s="22">
        <f t="shared" si="4"/>
        <v>836.8</v>
      </c>
      <c r="K19" s="22">
        <f t="shared" si="4"/>
        <v>89</v>
      </c>
      <c r="L19" s="22">
        <f t="shared" si="4"/>
        <v>85.4</v>
      </c>
      <c r="M19" s="22">
        <f t="shared" si="4"/>
        <v>3.6</v>
      </c>
      <c r="N19" s="22">
        <f t="shared" si="4"/>
        <v>93.7</v>
      </c>
      <c r="O19" s="22">
        <f t="shared" si="4"/>
        <v>85.4</v>
      </c>
      <c r="P19" s="22">
        <f t="shared" si="4"/>
        <v>3.6</v>
      </c>
      <c r="Q19" s="22">
        <f t="shared" si="4"/>
        <v>4.7</v>
      </c>
    </row>
    <row r="20" spans="1:17" s="3" customFormat="1" ht="15.75" customHeight="1">
      <c r="A20" s="23" t="s">
        <v>49</v>
      </c>
      <c r="B20" s="53" t="s">
        <v>11</v>
      </c>
      <c r="C20" s="54"/>
      <c r="D20" s="35" t="s">
        <v>60</v>
      </c>
      <c r="E20" s="27" t="s">
        <v>66</v>
      </c>
      <c r="F20" s="37">
        <v>51690</v>
      </c>
      <c r="G20" s="24">
        <f>G21</f>
        <v>16732.3</v>
      </c>
      <c r="H20" s="24">
        <f t="shared" si="4"/>
        <v>6148.6</v>
      </c>
      <c r="I20" s="24">
        <f t="shared" si="4"/>
        <v>9746.9</v>
      </c>
      <c r="J20" s="24">
        <f t="shared" si="4"/>
        <v>836.8</v>
      </c>
      <c r="K20" s="24">
        <f t="shared" si="4"/>
        <v>89</v>
      </c>
      <c r="L20" s="24">
        <f t="shared" si="4"/>
        <v>85.4</v>
      </c>
      <c r="M20" s="24">
        <f t="shared" si="4"/>
        <v>3.6</v>
      </c>
      <c r="N20" s="24">
        <f t="shared" si="4"/>
        <v>93.7</v>
      </c>
      <c r="O20" s="24">
        <f t="shared" si="4"/>
        <v>85.4</v>
      </c>
      <c r="P20" s="24">
        <f t="shared" si="4"/>
        <v>3.6</v>
      </c>
      <c r="Q20" s="24">
        <f t="shared" si="4"/>
        <v>4.7</v>
      </c>
    </row>
    <row r="21" spans="1:17" s="3" customFormat="1" ht="30" customHeight="1">
      <c r="A21" s="23"/>
      <c r="B21" s="53" t="s">
        <v>36</v>
      </c>
      <c r="C21" s="54"/>
      <c r="D21" s="35"/>
      <c r="E21" s="27" t="s">
        <v>66</v>
      </c>
      <c r="F21" s="37">
        <v>51690</v>
      </c>
      <c r="G21" s="24">
        <f>G22</f>
        <v>16732.3</v>
      </c>
      <c r="H21" s="24">
        <f t="shared" si="4"/>
        <v>6148.6</v>
      </c>
      <c r="I21" s="24">
        <f t="shared" si="4"/>
        <v>9746.9</v>
      </c>
      <c r="J21" s="24">
        <f t="shared" si="4"/>
        <v>836.8</v>
      </c>
      <c r="K21" s="24">
        <f t="shared" si="4"/>
        <v>89</v>
      </c>
      <c r="L21" s="24">
        <f t="shared" si="4"/>
        <v>85.4</v>
      </c>
      <c r="M21" s="24">
        <f t="shared" si="4"/>
        <v>3.6</v>
      </c>
      <c r="N21" s="24">
        <f t="shared" si="4"/>
        <v>93.7</v>
      </c>
      <c r="O21" s="24">
        <f t="shared" si="4"/>
        <v>85.4</v>
      </c>
      <c r="P21" s="24">
        <f t="shared" si="4"/>
        <v>3.6</v>
      </c>
      <c r="Q21" s="24">
        <f t="shared" si="4"/>
        <v>4.7</v>
      </c>
    </row>
    <row r="22" spans="1:17" s="3" customFormat="1" ht="30.75" customHeight="1">
      <c r="A22" s="23"/>
      <c r="B22" s="53" t="s">
        <v>23</v>
      </c>
      <c r="C22" s="54"/>
      <c r="D22" s="33"/>
      <c r="E22" s="27" t="s">
        <v>66</v>
      </c>
      <c r="F22" s="37">
        <v>51690</v>
      </c>
      <c r="G22" s="24">
        <f>G23</f>
        <v>16732.3</v>
      </c>
      <c r="H22" s="24">
        <f t="shared" si="4"/>
        <v>6148.6</v>
      </c>
      <c r="I22" s="24">
        <f t="shared" si="4"/>
        <v>9746.9</v>
      </c>
      <c r="J22" s="24">
        <f t="shared" si="4"/>
        <v>836.8</v>
      </c>
      <c r="K22" s="24">
        <f t="shared" si="4"/>
        <v>89</v>
      </c>
      <c r="L22" s="24">
        <f t="shared" si="4"/>
        <v>85.4</v>
      </c>
      <c r="M22" s="24">
        <f t="shared" si="4"/>
        <v>3.6</v>
      </c>
      <c r="N22" s="24">
        <f t="shared" si="4"/>
        <v>93.7</v>
      </c>
      <c r="O22" s="24">
        <f t="shared" si="4"/>
        <v>85.4</v>
      </c>
      <c r="P22" s="24">
        <f t="shared" si="4"/>
        <v>3.6</v>
      </c>
      <c r="Q22" s="24">
        <f t="shared" si="4"/>
        <v>4.7</v>
      </c>
    </row>
    <row r="23" spans="1:17" s="3" customFormat="1" ht="28.5" customHeight="1">
      <c r="A23" s="23"/>
      <c r="B23" s="53" t="s">
        <v>24</v>
      </c>
      <c r="C23" s="54"/>
      <c r="D23" s="33"/>
      <c r="E23" s="27" t="s">
        <v>66</v>
      </c>
      <c r="F23" s="37">
        <v>51690</v>
      </c>
      <c r="G23" s="24">
        <f>G24</f>
        <v>16732.3</v>
      </c>
      <c r="H23" s="24">
        <f t="shared" si="4"/>
        <v>6148.6</v>
      </c>
      <c r="I23" s="24">
        <f t="shared" si="4"/>
        <v>9746.9</v>
      </c>
      <c r="J23" s="24">
        <f t="shared" si="4"/>
        <v>836.8</v>
      </c>
      <c r="K23" s="24">
        <f t="shared" si="4"/>
        <v>89</v>
      </c>
      <c r="L23" s="24">
        <f t="shared" si="4"/>
        <v>85.4</v>
      </c>
      <c r="M23" s="24">
        <f t="shared" si="4"/>
        <v>3.6</v>
      </c>
      <c r="N23" s="24">
        <f t="shared" si="4"/>
        <v>93.7</v>
      </c>
      <c r="O23" s="24">
        <f t="shared" si="4"/>
        <v>85.4</v>
      </c>
      <c r="P23" s="24">
        <f t="shared" si="4"/>
        <v>3.6</v>
      </c>
      <c r="Q23" s="24">
        <f t="shared" si="4"/>
        <v>4.7</v>
      </c>
    </row>
    <row r="24" spans="1:17" s="3" customFormat="1" ht="153" customHeight="1">
      <c r="A24" s="23"/>
      <c r="B24" s="26" t="s">
        <v>16</v>
      </c>
      <c r="C24" s="27" t="s">
        <v>12</v>
      </c>
      <c r="D24" s="27"/>
      <c r="E24" s="27" t="s">
        <v>66</v>
      </c>
      <c r="F24" s="37">
        <v>51690</v>
      </c>
      <c r="G24" s="24">
        <f>SUM(H24:J24)</f>
        <v>16732.3</v>
      </c>
      <c r="H24" s="24">
        <v>6148.6</v>
      </c>
      <c r="I24" s="24">
        <v>9746.9</v>
      </c>
      <c r="J24" s="24">
        <v>836.8</v>
      </c>
      <c r="K24" s="24">
        <f>SUM(L24:M24)</f>
        <v>89</v>
      </c>
      <c r="L24" s="24">
        <v>85.4</v>
      </c>
      <c r="M24" s="24">
        <v>3.6</v>
      </c>
      <c r="N24" s="24">
        <f>SUM(O24:Q24)</f>
        <v>93.7</v>
      </c>
      <c r="O24" s="24">
        <v>85.4</v>
      </c>
      <c r="P24" s="24">
        <v>3.6</v>
      </c>
      <c r="Q24" s="24">
        <v>4.7</v>
      </c>
    </row>
    <row r="25" spans="1:17" s="6" customFormat="1" ht="15">
      <c r="A25" s="28" t="s">
        <v>7</v>
      </c>
      <c r="B25" s="29" t="s">
        <v>37</v>
      </c>
      <c r="C25" s="30"/>
      <c r="D25" s="30"/>
      <c r="E25" s="36" t="s">
        <v>75</v>
      </c>
      <c r="F25" s="27"/>
      <c r="G25" s="22">
        <f>G26</f>
        <v>11248.4</v>
      </c>
      <c r="H25" s="22">
        <f aca="true" t="shared" si="5" ref="H25:Q29">H26</f>
        <v>0</v>
      </c>
      <c r="I25" s="22">
        <f t="shared" si="5"/>
        <v>0</v>
      </c>
      <c r="J25" s="22">
        <f t="shared" si="5"/>
        <v>11248.4</v>
      </c>
      <c r="K25" s="22">
        <f t="shared" si="5"/>
        <v>0</v>
      </c>
      <c r="L25" s="22">
        <f t="shared" si="5"/>
        <v>0</v>
      </c>
      <c r="M25" s="22">
        <f t="shared" si="5"/>
        <v>0</v>
      </c>
      <c r="N25" s="22">
        <f t="shared" si="5"/>
        <v>0</v>
      </c>
      <c r="O25" s="22">
        <f t="shared" si="5"/>
        <v>0</v>
      </c>
      <c r="P25" s="22">
        <f t="shared" si="5"/>
        <v>0</v>
      </c>
      <c r="Q25" s="22">
        <f t="shared" si="5"/>
        <v>0</v>
      </c>
    </row>
    <row r="26" spans="1:17" s="3" customFormat="1" ht="15.75" customHeight="1">
      <c r="A26" s="23" t="s">
        <v>50</v>
      </c>
      <c r="B26" s="53" t="s">
        <v>8</v>
      </c>
      <c r="C26" s="54"/>
      <c r="D26" s="38" t="s">
        <v>74</v>
      </c>
      <c r="E26" s="27" t="s">
        <v>68</v>
      </c>
      <c r="F26" s="37" t="s">
        <v>73</v>
      </c>
      <c r="G26" s="24">
        <f>G27</f>
        <v>11248.4</v>
      </c>
      <c r="H26" s="24">
        <f t="shared" si="5"/>
        <v>0</v>
      </c>
      <c r="I26" s="24">
        <f t="shared" si="5"/>
        <v>0</v>
      </c>
      <c r="J26" s="24">
        <f t="shared" si="5"/>
        <v>11248.4</v>
      </c>
      <c r="K26" s="24">
        <f t="shared" si="5"/>
        <v>0</v>
      </c>
      <c r="L26" s="24">
        <f t="shared" si="5"/>
        <v>0</v>
      </c>
      <c r="M26" s="24">
        <f t="shared" si="5"/>
        <v>0</v>
      </c>
      <c r="N26" s="24">
        <f t="shared" si="5"/>
        <v>0</v>
      </c>
      <c r="O26" s="24">
        <f t="shared" si="5"/>
        <v>0</v>
      </c>
      <c r="P26" s="24">
        <f t="shared" si="5"/>
        <v>0</v>
      </c>
      <c r="Q26" s="24">
        <f t="shared" si="5"/>
        <v>0</v>
      </c>
    </row>
    <row r="27" spans="1:17" s="3" customFormat="1" ht="30.75" customHeight="1">
      <c r="A27" s="23"/>
      <c r="B27" s="53" t="s">
        <v>17</v>
      </c>
      <c r="C27" s="54"/>
      <c r="D27" s="35"/>
      <c r="E27" s="27" t="s">
        <v>68</v>
      </c>
      <c r="F27" s="37" t="s">
        <v>73</v>
      </c>
      <c r="G27" s="24">
        <f>G28</f>
        <v>11248.4</v>
      </c>
      <c r="H27" s="24">
        <f t="shared" si="5"/>
        <v>0</v>
      </c>
      <c r="I27" s="24">
        <f t="shared" si="5"/>
        <v>0</v>
      </c>
      <c r="J27" s="24">
        <f t="shared" si="5"/>
        <v>11248.4</v>
      </c>
      <c r="K27" s="24">
        <f t="shared" si="5"/>
        <v>0</v>
      </c>
      <c r="L27" s="24">
        <f t="shared" si="5"/>
        <v>0</v>
      </c>
      <c r="M27" s="24">
        <f t="shared" si="5"/>
        <v>0</v>
      </c>
      <c r="N27" s="24">
        <f t="shared" si="5"/>
        <v>0</v>
      </c>
      <c r="O27" s="24">
        <f t="shared" si="5"/>
        <v>0</v>
      </c>
      <c r="P27" s="24">
        <f t="shared" si="5"/>
        <v>0</v>
      </c>
      <c r="Q27" s="24">
        <f t="shared" si="5"/>
        <v>0</v>
      </c>
    </row>
    <row r="28" spans="1:17" s="3" customFormat="1" ht="30.75" customHeight="1">
      <c r="A28" s="23"/>
      <c r="B28" s="53" t="s">
        <v>18</v>
      </c>
      <c r="C28" s="54"/>
      <c r="D28" s="33"/>
      <c r="E28" s="27" t="s">
        <v>68</v>
      </c>
      <c r="F28" s="37" t="s">
        <v>73</v>
      </c>
      <c r="G28" s="24">
        <f>G29</f>
        <v>11248.4</v>
      </c>
      <c r="H28" s="24">
        <f t="shared" si="5"/>
        <v>0</v>
      </c>
      <c r="I28" s="24">
        <f t="shared" si="5"/>
        <v>0</v>
      </c>
      <c r="J28" s="24">
        <f t="shared" si="5"/>
        <v>11248.4</v>
      </c>
      <c r="K28" s="24">
        <f t="shared" si="5"/>
        <v>0</v>
      </c>
      <c r="L28" s="24">
        <f t="shared" si="5"/>
        <v>0</v>
      </c>
      <c r="M28" s="24">
        <f t="shared" si="5"/>
        <v>0</v>
      </c>
      <c r="N28" s="24">
        <f t="shared" si="5"/>
        <v>0</v>
      </c>
      <c r="O28" s="24">
        <f t="shared" si="5"/>
        <v>0</v>
      </c>
      <c r="P28" s="24">
        <f t="shared" si="5"/>
        <v>0</v>
      </c>
      <c r="Q28" s="24">
        <f t="shared" si="5"/>
        <v>0</v>
      </c>
    </row>
    <row r="29" spans="1:17" s="3" customFormat="1" ht="30" customHeight="1">
      <c r="A29" s="23"/>
      <c r="B29" s="53" t="s">
        <v>19</v>
      </c>
      <c r="C29" s="54"/>
      <c r="D29" s="33"/>
      <c r="E29" s="27" t="s">
        <v>68</v>
      </c>
      <c r="F29" s="37" t="s">
        <v>73</v>
      </c>
      <c r="G29" s="24">
        <f>G30</f>
        <v>11248.4</v>
      </c>
      <c r="H29" s="24">
        <f t="shared" si="5"/>
        <v>0</v>
      </c>
      <c r="I29" s="24">
        <f t="shared" si="5"/>
        <v>0</v>
      </c>
      <c r="J29" s="24">
        <f t="shared" si="5"/>
        <v>11248.4</v>
      </c>
      <c r="K29" s="24">
        <f t="shared" si="5"/>
        <v>0</v>
      </c>
      <c r="L29" s="24">
        <f t="shared" si="5"/>
        <v>0</v>
      </c>
      <c r="M29" s="24">
        <f t="shared" si="5"/>
        <v>0</v>
      </c>
      <c r="N29" s="24">
        <f t="shared" si="5"/>
        <v>0</v>
      </c>
      <c r="O29" s="24">
        <f t="shared" si="5"/>
        <v>0</v>
      </c>
      <c r="P29" s="24">
        <f t="shared" si="5"/>
        <v>0</v>
      </c>
      <c r="Q29" s="24">
        <f t="shared" si="5"/>
        <v>0</v>
      </c>
    </row>
    <row r="30" spans="1:17" s="3" customFormat="1" ht="45">
      <c r="A30" s="23"/>
      <c r="B30" s="26" t="s">
        <v>52</v>
      </c>
      <c r="C30" s="27" t="s">
        <v>4</v>
      </c>
      <c r="D30" s="27"/>
      <c r="E30" s="27" t="s">
        <v>68</v>
      </c>
      <c r="F30" s="37" t="s">
        <v>73</v>
      </c>
      <c r="G30" s="24">
        <f>SUM(H30:J30)</f>
        <v>11248.4</v>
      </c>
      <c r="H30" s="24">
        <v>0</v>
      </c>
      <c r="I30" s="24">
        <v>0</v>
      </c>
      <c r="J30" s="24">
        <v>11248.4</v>
      </c>
      <c r="K30" s="24">
        <f>SUM(L30:M30)</f>
        <v>0</v>
      </c>
      <c r="L30" s="24">
        <v>0</v>
      </c>
      <c r="M30" s="24">
        <v>0</v>
      </c>
      <c r="N30" s="24">
        <f>SUM(O30:Q30)</f>
        <v>0</v>
      </c>
      <c r="O30" s="24">
        <v>0</v>
      </c>
      <c r="P30" s="24">
        <v>0</v>
      </c>
      <c r="Q30" s="24">
        <v>0</v>
      </c>
    </row>
    <row r="31" spans="1:17" s="6" customFormat="1" ht="14.25">
      <c r="A31" s="28" t="s">
        <v>9</v>
      </c>
      <c r="B31" s="57" t="s">
        <v>35</v>
      </c>
      <c r="C31" s="58"/>
      <c r="D31" s="34"/>
      <c r="E31" s="36" t="s">
        <v>63</v>
      </c>
      <c r="F31" s="36"/>
      <c r="G31" s="22">
        <f>G32+G37</f>
        <v>70440.6</v>
      </c>
      <c r="H31" s="22">
        <f aca="true" t="shared" si="6" ref="H31:Q31">H32+H37</f>
        <v>18272.2</v>
      </c>
      <c r="I31" s="22">
        <f t="shared" si="6"/>
        <v>42419.5</v>
      </c>
      <c r="J31" s="22">
        <f t="shared" si="6"/>
        <v>9748.9</v>
      </c>
      <c r="K31" s="22">
        <f t="shared" si="6"/>
        <v>4800.7</v>
      </c>
      <c r="L31" s="22">
        <f t="shared" si="6"/>
        <v>3648.5</v>
      </c>
      <c r="M31" s="22">
        <f t="shared" si="6"/>
        <v>1152.2</v>
      </c>
      <c r="N31" s="22">
        <f t="shared" si="6"/>
        <v>5053.4</v>
      </c>
      <c r="O31" s="22">
        <f t="shared" si="6"/>
        <v>3648.5</v>
      </c>
      <c r="P31" s="22">
        <f t="shared" si="6"/>
        <v>1152.2</v>
      </c>
      <c r="Q31" s="22">
        <f t="shared" si="6"/>
        <v>252.7</v>
      </c>
    </row>
    <row r="32" spans="1:17" s="3" customFormat="1" ht="45" customHeight="1">
      <c r="A32" s="23" t="s">
        <v>51</v>
      </c>
      <c r="B32" s="53" t="s">
        <v>6</v>
      </c>
      <c r="C32" s="54"/>
      <c r="D32" s="35" t="s">
        <v>64</v>
      </c>
      <c r="E32" s="27" t="s">
        <v>62</v>
      </c>
      <c r="F32" s="37" t="s">
        <v>71</v>
      </c>
      <c r="G32" s="24">
        <f>G33</f>
        <v>56417.6</v>
      </c>
      <c r="H32" s="24">
        <f aca="true" t="shared" si="7" ref="H32:Q35">H33</f>
        <v>15539.3</v>
      </c>
      <c r="I32" s="24">
        <f t="shared" si="7"/>
        <v>38057.4</v>
      </c>
      <c r="J32" s="24">
        <f t="shared" si="7"/>
        <v>2820.9</v>
      </c>
      <c r="K32" s="24">
        <f t="shared" si="7"/>
        <v>4800.7</v>
      </c>
      <c r="L32" s="24">
        <f t="shared" si="7"/>
        <v>3648.5</v>
      </c>
      <c r="M32" s="24">
        <f t="shared" si="7"/>
        <v>1152.2</v>
      </c>
      <c r="N32" s="24">
        <f t="shared" si="7"/>
        <v>5053.4</v>
      </c>
      <c r="O32" s="24">
        <f t="shared" si="7"/>
        <v>3648.5</v>
      </c>
      <c r="P32" s="24">
        <f t="shared" si="7"/>
        <v>1152.2</v>
      </c>
      <c r="Q32" s="24">
        <f t="shared" si="7"/>
        <v>252.7</v>
      </c>
    </row>
    <row r="33" spans="1:17" s="3" customFormat="1" ht="46.5" customHeight="1">
      <c r="A33" s="23"/>
      <c r="B33" s="53" t="s">
        <v>22</v>
      </c>
      <c r="C33" s="54"/>
      <c r="D33" s="35"/>
      <c r="E33" s="27" t="s">
        <v>62</v>
      </c>
      <c r="F33" s="37" t="s">
        <v>71</v>
      </c>
      <c r="G33" s="24">
        <f>G34</f>
        <v>56417.6</v>
      </c>
      <c r="H33" s="24">
        <f t="shared" si="7"/>
        <v>15539.3</v>
      </c>
      <c r="I33" s="24">
        <f t="shared" si="7"/>
        <v>38057.4</v>
      </c>
      <c r="J33" s="24">
        <f t="shared" si="7"/>
        <v>2820.9</v>
      </c>
      <c r="K33" s="24">
        <f t="shared" si="7"/>
        <v>4800.7</v>
      </c>
      <c r="L33" s="24">
        <f t="shared" si="7"/>
        <v>3648.5</v>
      </c>
      <c r="M33" s="24">
        <f t="shared" si="7"/>
        <v>1152.2</v>
      </c>
      <c r="N33" s="24">
        <f t="shared" si="7"/>
        <v>5053.4</v>
      </c>
      <c r="O33" s="24">
        <f t="shared" si="7"/>
        <v>3648.5</v>
      </c>
      <c r="P33" s="24">
        <f t="shared" si="7"/>
        <v>1152.2</v>
      </c>
      <c r="Q33" s="24">
        <f t="shared" si="7"/>
        <v>252.7</v>
      </c>
    </row>
    <row r="34" spans="1:17" s="3" customFormat="1" ht="29.25" customHeight="1">
      <c r="A34" s="23"/>
      <c r="B34" s="53" t="s">
        <v>23</v>
      </c>
      <c r="C34" s="54"/>
      <c r="D34" s="33"/>
      <c r="E34" s="27" t="s">
        <v>62</v>
      </c>
      <c r="F34" s="37" t="s">
        <v>71</v>
      </c>
      <c r="G34" s="24">
        <f>G35</f>
        <v>56417.6</v>
      </c>
      <c r="H34" s="24">
        <f t="shared" si="7"/>
        <v>15539.3</v>
      </c>
      <c r="I34" s="24">
        <f t="shared" si="7"/>
        <v>38057.4</v>
      </c>
      <c r="J34" s="24">
        <f t="shared" si="7"/>
        <v>2820.9</v>
      </c>
      <c r="K34" s="24">
        <f t="shared" si="7"/>
        <v>4800.7</v>
      </c>
      <c r="L34" s="24">
        <f t="shared" si="7"/>
        <v>3648.5</v>
      </c>
      <c r="M34" s="24">
        <f t="shared" si="7"/>
        <v>1152.2</v>
      </c>
      <c r="N34" s="24">
        <f t="shared" si="7"/>
        <v>5053.4</v>
      </c>
      <c r="O34" s="24">
        <f t="shared" si="7"/>
        <v>3648.5</v>
      </c>
      <c r="P34" s="24">
        <f t="shared" si="7"/>
        <v>1152.2</v>
      </c>
      <c r="Q34" s="24">
        <f t="shared" si="7"/>
        <v>252.7</v>
      </c>
    </row>
    <row r="35" spans="1:17" s="3" customFormat="1" ht="30" customHeight="1">
      <c r="A35" s="23"/>
      <c r="B35" s="53" t="s">
        <v>24</v>
      </c>
      <c r="C35" s="54"/>
      <c r="D35" s="33"/>
      <c r="E35" s="27" t="s">
        <v>62</v>
      </c>
      <c r="F35" s="37" t="s">
        <v>71</v>
      </c>
      <c r="G35" s="24">
        <f>G36</f>
        <v>56417.6</v>
      </c>
      <c r="H35" s="24">
        <f t="shared" si="7"/>
        <v>15539.3</v>
      </c>
      <c r="I35" s="24">
        <f t="shared" si="7"/>
        <v>38057.4</v>
      </c>
      <c r="J35" s="24">
        <f t="shared" si="7"/>
        <v>2820.9</v>
      </c>
      <c r="K35" s="24">
        <f t="shared" si="7"/>
        <v>4800.7</v>
      </c>
      <c r="L35" s="24">
        <f t="shared" si="7"/>
        <v>3648.5</v>
      </c>
      <c r="M35" s="24">
        <f t="shared" si="7"/>
        <v>1152.2</v>
      </c>
      <c r="N35" s="24">
        <f t="shared" si="7"/>
        <v>5053.4</v>
      </c>
      <c r="O35" s="24">
        <f t="shared" si="7"/>
        <v>3648.5</v>
      </c>
      <c r="P35" s="24">
        <f t="shared" si="7"/>
        <v>1152.2</v>
      </c>
      <c r="Q35" s="24">
        <f t="shared" si="7"/>
        <v>252.7</v>
      </c>
    </row>
    <row r="36" spans="1:17" s="3" customFormat="1" ht="63" customHeight="1">
      <c r="A36" s="23"/>
      <c r="B36" s="26" t="s">
        <v>53</v>
      </c>
      <c r="C36" s="27" t="s">
        <v>4</v>
      </c>
      <c r="D36" s="27"/>
      <c r="E36" s="27" t="s">
        <v>62</v>
      </c>
      <c r="F36" s="37" t="s">
        <v>71</v>
      </c>
      <c r="G36" s="24">
        <f>SUM(H36:J36)</f>
        <v>56417.6</v>
      </c>
      <c r="H36" s="24">
        <v>15539.3</v>
      </c>
      <c r="I36" s="24">
        <v>38057.4</v>
      </c>
      <c r="J36" s="24">
        <v>2820.9</v>
      </c>
      <c r="K36" s="24">
        <f>SUM(L36:M36)</f>
        <v>4800.7</v>
      </c>
      <c r="L36" s="24">
        <v>3648.5</v>
      </c>
      <c r="M36" s="24">
        <v>1152.2</v>
      </c>
      <c r="N36" s="24">
        <f>SUM(O36:Q36)</f>
        <v>5053.4</v>
      </c>
      <c r="O36" s="24">
        <v>3648.5</v>
      </c>
      <c r="P36" s="24">
        <v>1152.2</v>
      </c>
      <c r="Q36" s="24">
        <v>252.7</v>
      </c>
    </row>
    <row r="37" spans="1:17" s="3" customFormat="1" ht="15.75" customHeight="1">
      <c r="A37" s="23" t="s">
        <v>54</v>
      </c>
      <c r="B37" s="53" t="s">
        <v>10</v>
      </c>
      <c r="C37" s="54"/>
      <c r="D37" s="35" t="s">
        <v>72</v>
      </c>
      <c r="E37" s="27" t="s">
        <v>69</v>
      </c>
      <c r="F37" s="37" t="s">
        <v>70</v>
      </c>
      <c r="G37" s="24">
        <f>G38</f>
        <v>14023</v>
      </c>
      <c r="H37" s="24">
        <f aca="true" t="shared" si="8" ref="H37:Q39">H38</f>
        <v>2732.9</v>
      </c>
      <c r="I37" s="24">
        <f t="shared" si="8"/>
        <v>4362.1</v>
      </c>
      <c r="J37" s="24">
        <f t="shared" si="8"/>
        <v>6928</v>
      </c>
      <c r="K37" s="24">
        <f t="shared" si="8"/>
        <v>0</v>
      </c>
      <c r="L37" s="24">
        <f t="shared" si="8"/>
        <v>0</v>
      </c>
      <c r="M37" s="24">
        <f t="shared" si="8"/>
        <v>0</v>
      </c>
      <c r="N37" s="24">
        <f t="shared" si="8"/>
        <v>0</v>
      </c>
      <c r="O37" s="24">
        <f t="shared" si="8"/>
        <v>0</v>
      </c>
      <c r="P37" s="24">
        <f t="shared" si="8"/>
        <v>0</v>
      </c>
      <c r="Q37" s="24">
        <f t="shared" si="8"/>
        <v>0</v>
      </c>
    </row>
    <row r="38" spans="1:17" s="3" customFormat="1" ht="45" customHeight="1">
      <c r="A38" s="23"/>
      <c r="B38" s="53" t="s">
        <v>43</v>
      </c>
      <c r="C38" s="54"/>
      <c r="D38" s="35"/>
      <c r="E38" s="27" t="s">
        <v>69</v>
      </c>
      <c r="F38" s="37" t="s">
        <v>70</v>
      </c>
      <c r="G38" s="24">
        <f>G39</f>
        <v>14023</v>
      </c>
      <c r="H38" s="24">
        <f t="shared" si="8"/>
        <v>2732.9</v>
      </c>
      <c r="I38" s="24">
        <f t="shared" si="8"/>
        <v>4362.1</v>
      </c>
      <c r="J38" s="24">
        <f t="shared" si="8"/>
        <v>6928</v>
      </c>
      <c r="K38" s="24">
        <f t="shared" si="8"/>
        <v>0</v>
      </c>
      <c r="L38" s="24">
        <f t="shared" si="8"/>
        <v>0</v>
      </c>
      <c r="M38" s="24">
        <f t="shared" si="8"/>
        <v>0</v>
      </c>
      <c r="N38" s="24">
        <f t="shared" si="8"/>
        <v>0</v>
      </c>
      <c r="O38" s="24">
        <f t="shared" si="8"/>
        <v>0</v>
      </c>
      <c r="P38" s="24">
        <f t="shared" si="8"/>
        <v>0</v>
      </c>
      <c r="Q38" s="24">
        <f t="shared" si="8"/>
        <v>0</v>
      </c>
    </row>
    <row r="39" spans="1:17" s="3" customFormat="1" ht="29.25" customHeight="1">
      <c r="A39" s="23"/>
      <c r="B39" s="53" t="s">
        <v>38</v>
      </c>
      <c r="C39" s="54"/>
      <c r="D39" s="33"/>
      <c r="E39" s="27" t="s">
        <v>69</v>
      </c>
      <c r="F39" s="37" t="s">
        <v>70</v>
      </c>
      <c r="G39" s="24">
        <f>G40</f>
        <v>14023</v>
      </c>
      <c r="H39" s="24">
        <f t="shared" si="8"/>
        <v>2732.9</v>
      </c>
      <c r="I39" s="24">
        <f t="shared" si="8"/>
        <v>4362.1</v>
      </c>
      <c r="J39" s="24">
        <f t="shared" si="8"/>
        <v>6928</v>
      </c>
      <c r="K39" s="24">
        <f t="shared" si="8"/>
        <v>0</v>
      </c>
      <c r="L39" s="24">
        <f t="shared" si="8"/>
        <v>0</v>
      </c>
      <c r="M39" s="24">
        <f t="shared" si="8"/>
        <v>0</v>
      </c>
      <c r="N39" s="24">
        <f t="shared" si="8"/>
        <v>0</v>
      </c>
      <c r="O39" s="24">
        <f t="shared" si="8"/>
        <v>0</v>
      </c>
      <c r="P39" s="24">
        <f t="shared" si="8"/>
        <v>0</v>
      </c>
      <c r="Q39" s="24">
        <f t="shared" si="8"/>
        <v>0</v>
      </c>
    </row>
    <row r="40" spans="1:17" s="3" customFormat="1" ht="31.5" customHeight="1">
      <c r="A40" s="23"/>
      <c r="B40" s="53" t="s">
        <v>39</v>
      </c>
      <c r="C40" s="54"/>
      <c r="D40" s="33"/>
      <c r="E40" s="27" t="s">
        <v>69</v>
      </c>
      <c r="F40" s="37" t="s">
        <v>70</v>
      </c>
      <c r="G40" s="24">
        <f>SUM(G41:G42)</f>
        <v>14023</v>
      </c>
      <c r="H40" s="24">
        <f aca="true" t="shared" si="9" ref="H40:Q40">SUM(H41:H42)</f>
        <v>2732.9</v>
      </c>
      <c r="I40" s="24">
        <f t="shared" si="9"/>
        <v>4362.1</v>
      </c>
      <c r="J40" s="24">
        <f t="shared" si="9"/>
        <v>6928</v>
      </c>
      <c r="K40" s="24">
        <f t="shared" si="9"/>
        <v>0</v>
      </c>
      <c r="L40" s="24">
        <f t="shared" si="9"/>
        <v>0</v>
      </c>
      <c r="M40" s="24">
        <f t="shared" si="9"/>
        <v>0</v>
      </c>
      <c r="N40" s="24">
        <f t="shared" si="9"/>
        <v>0</v>
      </c>
      <c r="O40" s="24">
        <f t="shared" si="9"/>
        <v>0</v>
      </c>
      <c r="P40" s="24">
        <f t="shared" si="9"/>
        <v>0</v>
      </c>
      <c r="Q40" s="24">
        <f t="shared" si="9"/>
        <v>0</v>
      </c>
    </row>
    <row r="41" spans="1:17" s="3" customFormat="1" ht="45">
      <c r="A41" s="23"/>
      <c r="B41" s="26" t="s">
        <v>40</v>
      </c>
      <c r="C41" s="27" t="s">
        <v>4</v>
      </c>
      <c r="D41" s="27"/>
      <c r="E41" s="27" t="s">
        <v>69</v>
      </c>
      <c r="F41" s="37" t="s">
        <v>70</v>
      </c>
      <c r="G41" s="24">
        <f>SUM(H41:J41)</f>
        <v>7116</v>
      </c>
      <c r="H41" s="24">
        <v>2732.9</v>
      </c>
      <c r="I41" s="24">
        <v>2650.2</v>
      </c>
      <c r="J41" s="24">
        <v>1732.9</v>
      </c>
      <c r="K41" s="24">
        <f>SUM(L41:M41)</f>
        <v>0</v>
      </c>
      <c r="L41" s="24">
        <v>0</v>
      </c>
      <c r="M41" s="24">
        <v>0</v>
      </c>
      <c r="N41" s="24">
        <f>SUM(O41:Q41)</f>
        <v>0</v>
      </c>
      <c r="O41" s="24">
        <v>0</v>
      </c>
      <c r="P41" s="24">
        <v>0</v>
      </c>
      <c r="Q41" s="24">
        <v>0</v>
      </c>
    </row>
    <row r="42" spans="1:17" s="3" customFormat="1" ht="45">
      <c r="A42" s="23"/>
      <c r="B42" s="26" t="s">
        <v>79</v>
      </c>
      <c r="C42" s="27" t="s">
        <v>4</v>
      </c>
      <c r="D42" s="27"/>
      <c r="E42" s="27" t="s">
        <v>69</v>
      </c>
      <c r="F42" s="37" t="s">
        <v>70</v>
      </c>
      <c r="G42" s="24">
        <f>SUM(H42:J42)</f>
        <v>6907</v>
      </c>
      <c r="H42" s="24">
        <v>0</v>
      </c>
      <c r="I42" s="24">
        <v>1711.9</v>
      </c>
      <c r="J42" s="24">
        <v>5195.1</v>
      </c>
      <c r="K42" s="24">
        <f>SUM(L42:M42)</f>
        <v>0</v>
      </c>
      <c r="L42" s="24">
        <v>0</v>
      </c>
      <c r="M42" s="24">
        <v>0</v>
      </c>
      <c r="N42" s="24">
        <f>SUM(O42:Q42)</f>
        <v>0</v>
      </c>
      <c r="O42" s="24">
        <v>0</v>
      </c>
      <c r="P42" s="24">
        <v>0</v>
      </c>
      <c r="Q42" s="24">
        <v>0</v>
      </c>
    </row>
    <row r="45" spans="1:10" ht="18.75">
      <c r="A45" s="59"/>
      <c r="B45" s="59"/>
      <c r="C45" s="59"/>
      <c r="D45" s="59"/>
      <c r="E45" s="59"/>
      <c r="F45" s="59"/>
      <c r="G45" s="59"/>
      <c r="H45" s="59"/>
      <c r="I45" s="59"/>
      <c r="J45" s="59"/>
    </row>
    <row r="46" spans="1:17" ht="18.75">
      <c r="A46" s="59"/>
      <c r="B46" s="59"/>
      <c r="C46" s="59"/>
      <c r="D46" s="59"/>
      <c r="E46" s="59"/>
      <c r="F46" s="59"/>
      <c r="G46" s="59"/>
      <c r="H46" s="59"/>
      <c r="I46" s="59"/>
      <c r="J46" s="59"/>
      <c r="O46" s="60"/>
      <c r="P46" s="60"/>
      <c r="Q46" s="60"/>
    </row>
  </sheetData>
  <sheetProtection/>
  <autoFilter ref="A10:Q41"/>
  <mergeCells count="44">
    <mergeCell ref="B40:C40"/>
    <mergeCell ref="A45:J45"/>
    <mergeCell ref="A46:J46"/>
    <mergeCell ref="O46:Q46"/>
    <mergeCell ref="B33:C33"/>
    <mergeCell ref="B34:C34"/>
    <mergeCell ref="B35:C35"/>
    <mergeCell ref="B37:C37"/>
    <mergeCell ref="B38:C38"/>
    <mergeCell ref="B39:C39"/>
    <mergeCell ref="B22:C22"/>
    <mergeCell ref="B23:C23"/>
    <mergeCell ref="B26:C26"/>
    <mergeCell ref="B27:C27"/>
    <mergeCell ref="B28:C28"/>
    <mergeCell ref="B29:C29"/>
    <mergeCell ref="B31:C31"/>
    <mergeCell ref="B32:C32"/>
    <mergeCell ref="B12:C12"/>
    <mergeCell ref="B14:C14"/>
    <mergeCell ref="B17:C17"/>
    <mergeCell ref="B19:C19"/>
    <mergeCell ref="B20:C20"/>
    <mergeCell ref="B21:C21"/>
    <mergeCell ref="D7:F7"/>
    <mergeCell ref="G7:Q7"/>
    <mergeCell ref="B15:C15"/>
    <mergeCell ref="B16:C16"/>
    <mergeCell ref="D8:D9"/>
    <mergeCell ref="E8:E9"/>
    <mergeCell ref="G8:G9"/>
    <mergeCell ref="H8:J8"/>
    <mergeCell ref="B7:B9"/>
    <mergeCell ref="C7:C9"/>
    <mergeCell ref="K8:K9"/>
    <mergeCell ref="L8:M8"/>
    <mergeCell ref="A1:Q1"/>
    <mergeCell ref="A2:Q2"/>
    <mergeCell ref="A3:Q3"/>
    <mergeCell ref="A4:Q4"/>
    <mergeCell ref="A5:Q5"/>
    <mergeCell ref="A7:A9"/>
    <mergeCell ref="N8:N9"/>
    <mergeCell ref="O8:Q8"/>
  </mergeCells>
  <printOptions/>
  <pageMargins left="0.3937007874015748" right="0.3937007874015748" top="1.09" bottom="0.44" header="0.85" footer="0.33"/>
  <pageSetup fitToHeight="0" fitToWidth="1" horizontalDpi="600" verticalDpi="600" orientation="landscape" paperSize="9" scale="73" r:id="rId1"/>
  <headerFooter differentFirst="1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Набиева</dc:creator>
  <cp:keywords/>
  <dc:description/>
  <cp:lastModifiedBy>Набиева</cp:lastModifiedBy>
  <cp:lastPrinted>2019-08-05T09:19:57Z</cp:lastPrinted>
  <dcterms:created xsi:type="dcterms:W3CDTF">2014-05-07T08:57:37Z</dcterms:created>
  <dcterms:modified xsi:type="dcterms:W3CDTF">2019-10-01T12:50:57Z</dcterms:modified>
  <cp:category/>
  <cp:version/>
  <cp:contentType/>
  <cp:contentStatus/>
</cp:coreProperties>
</file>